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úhrnný rozpočet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<sst xmlns="http://schemas.openxmlformats.org/spreadsheetml/2006/main" count="46" uniqueCount="44">
  <si>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Krycí list stavby</t>
  </si>
  <si>
    <t xml:space="preserve">Názov stavby : </t>
  </si>
  <si>
    <t xml:space="preserve">REKONŠTRUKCIA KULTÚRNEHO DOMU V OBCI NOVÝ RUSKOV</t>
  </si>
  <si>
    <t xml:space="preserve">Miesto:</t>
  </si>
  <si>
    <t xml:space="preserve">Nový Ruskov</t>
  </si>
  <si>
    <t xml:space="preserve">Spracoval: </t>
  </si>
  <si>
    <t xml:space="preserve">Dňa:</t>
  </si>
  <si>
    <t xml:space="preserve">Cena celkom bez DPH</t>
  </si>
  <si>
    <t xml:space="preserve">DPH</t>
  </si>
  <si>
    <t xml:space="preserve">Cena celkom s DPH</t>
  </si>
  <si>
    <t xml:space="preserve">Objednávateľ:</t>
  </si>
  <si>
    <t xml:space="preserve">Zhotoviteľ:</t>
  </si>
  <si>
    <t xml:space="preserve">Projektant:</t>
  </si>
  <si>
    <t xml:space="preserve">Obec Nový Ruskov, Sv. Cyrila a Metoda 155/113, 0705 01 Trebišov</t>
  </si>
  <si>
    <t xml:space="preserve">Ing.Marek Kovaľ, Jahodová 1972/3, 082 21 Veľký Šariš</t>
  </si>
  <si>
    <t xml:space="preserve">Pečiatka a podpis</t>
  </si>
  <si>
    <t xml:space="preserve">Rekapitulácia nákladov </t>
  </si>
  <si>
    <t xml:space="preserve">Stavebné objekty</t>
  </si>
  <si>
    <t xml:space="preserve">Náklady investičnej výstavby</t>
  </si>
  <si>
    <t xml:space="preserve">Iné náklady</t>
  </si>
  <si>
    <t xml:space="preserve">Celkové náklady s DPH</t>
  </si>
  <si>
    <t xml:space="preserve">Cena bez DPH</t>
  </si>
  <si>
    <t xml:space="preserve">DPH 20%</t>
  </si>
  <si>
    <t xml:space="preserve">celkom</t>
  </si>
  <si>
    <t xml:space="preserve">Rekapitulácia nákladov stavby</t>
  </si>
  <si>
    <t xml:space="preserve">OPRÁVNENÉ NÁKLADY</t>
  </si>
  <si>
    <t xml:space="preserve">SO.101 A1.1 Zlepšenie TOK zateplením z vonkajšej strany použitím KZS</t>
  </si>
  <si>
    <t xml:space="preserve">SO.101 A1.6 Zlepšenie TOK šikmej strechy</t>
  </si>
  <si>
    <t xml:space="preserve">SO.101 A1.8 Zlepšenie TOK stropu pod nevykurovaným priestorom</t>
  </si>
  <si>
    <t xml:space="preserve">SO.101 A1.10 Zlepšenie TOK podlahy vykurovaného priestoru na teréne</t>
  </si>
  <si>
    <t xml:space="preserve">SO.101 A1.11 Zlepšenie TOK steny vykurovaného priestoru k priľahlej zemine</t>
  </si>
  <si>
    <t xml:space="preserve">SO.101 A1.12 Výmena otvorových konštrukcií</t>
  </si>
  <si>
    <t xml:space="preserve">SO. 101 A2.1 Systém tienacej techniky</t>
  </si>
  <si>
    <t xml:space="preserve">SO. 101 B1.5 Výmena vykurovacieho systému</t>
  </si>
  <si>
    <t xml:space="preserve">SO. 101 B3.1 Systém núteného vetrania so spätným získavaním tepla</t>
  </si>
  <si>
    <t xml:space="preserve">SO. 101 B3.3 Výmena systému chladenia</t>
  </si>
  <si>
    <t xml:space="preserve">SO. 101 B4.1 Systém umelého osvetlenia</t>
  </si>
  <si>
    <t xml:space="preserve">SO. 101 C1.2.5 Výmena krytiny</t>
  </si>
  <si>
    <t xml:space="preserve">SO.101 C1.5 Zvýšenie mobility a debarierizácia</t>
  </si>
  <si>
    <t xml:space="preserve">SO.101 C1.6.4 Vnútorné rozvody inžinierských sietí - kanalizácie</t>
  </si>
  <si>
    <t xml:space="preserve">SO.101 C2.5.4  Prípojky inžinierskych sietí - výmena/realizácia prípojky - plynu</t>
  </si>
  <si>
    <t xml:space="preserve">NEOPRÁVNENÉ NÁKLADY</t>
  </si>
  <si>
    <t xml:space="preserve">SO.101 Neoprávnené náklady - stavebné práce</t>
  </si>
  <si>
    <t xml:space="preserve">SO.101 Neoprávnené náklady -  využitie dažďovej vody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</si>
</sst>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\ %"/>
    <numFmt numFmtId="167" formatCode="#,##0.00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i val="true"/>
      <sz val="10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/>
      <right style="dashed"/>
      <top style="hair"/>
      <bottom style="hair"/>
      <diagonal/>
    </border>
    <border diagonalUp="false" diagonalDown="false">
      <left style="dashed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dashed"/>
      <right style="dashed"/>
      <top style="hair"/>
      <bottom style="hair"/>
      <diagonal/>
    </border>
    <border diagonalUp="false" diagonalDown="false">
      <left style="dashed"/>
      <right style="dashed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41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H26" activeCellId="0" sqref="H26"/>
    </sheetView>
  </sheetViews>
  <sheetFormatPr defaultRowHeight="15" zeroHeight="false" outlineLevelRow="0" outlineLevelCol="0"/>
  <cols>
    <col collapsed="false" customWidth="true" hidden="false" outlineLevel="0" max="1" min="1" style="0" width="1"/>
    <col collapsed="false" customWidth="true" hidden="false" outlineLevel="0" max="3" min="2" style="0" width="8.45"/>
    <col collapsed="false" customWidth="true" hidden="false" outlineLevel="0" max="4" min="4" style="0" width="16"/>
    <col collapsed="false" customWidth="true" hidden="false" outlineLevel="0" max="7" min="5" style="0" width="10.72"/>
    <col collapsed="false" customWidth="true" hidden="false" outlineLevel="0" max="8" min="8" style="0" width="7.72"/>
    <col collapsed="false" customWidth="true" hidden="false" outlineLevel="0" max="9" min="9" style="0" width="8.45"/>
    <col collapsed="false" customWidth="true" hidden="false" outlineLevel="0" max="10" min="10" style="0" width="6.35"/>
    <col collapsed="false" customWidth="true" hidden="false" outlineLevel="0" max="1025" min="11" style="0" width="8.45"/>
  </cols>
  <sheetData>
    <row r="1" customFormat="false" ht="15.7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</row>
    <row r="2" customFormat="false" ht="8.5" hidden="false" customHeight="true" outlineLevel="0" collapsed="false"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B3" s="2"/>
      <c r="C3" s="3"/>
      <c r="D3" s="3"/>
      <c r="E3" s="3"/>
      <c r="F3" s="3"/>
      <c r="G3" s="3"/>
      <c r="H3" s="3"/>
      <c r="I3" s="3"/>
      <c r="J3" s="4"/>
    </row>
    <row r="4" customFormat="false" ht="15" hidden="false" customHeight="true" outlineLevel="0" collapsed="false">
      <c r="B4" s="5" t="s">
        <v>1</v>
      </c>
      <c r="C4" s="5"/>
      <c r="D4" s="6" t="s">
        <v>2</v>
      </c>
      <c r="E4" s="6"/>
      <c r="F4" s="6"/>
      <c r="G4" s="6"/>
      <c r="H4" s="6"/>
      <c r="I4" s="6"/>
      <c r="J4" s="6"/>
    </row>
    <row r="5" customFormat="false" ht="15" hidden="false" customHeight="false" outlineLevel="0" collapsed="false">
      <c r="B5" s="5" t="s">
        <v>3</v>
      </c>
      <c r="C5" s="5"/>
      <c r="D5" s="7" t="s">
        <v>4</v>
      </c>
      <c r="E5" s="8"/>
      <c r="F5" s="8"/>
      <c r="G5" s="8"/>
      <c r="H5" s="8"/>
      <c r="I5" s="8"/>
      <c r="J5" s="9"/>
    </row>
    <row r="6" customFormat="false" ht="15" hidden="false" customHeight="false" outlineLevel="0" collapsed="false">
      <c r="B6" s="10" t="s">
        <v>5</v>
      </c>
      <c r="C6" s="10"/>
      <c r="D6" s="7"/>
      <c r="E6" s="8"/>
      <c r="F6" s="8" t="s">
        <v>6</v>
      </c>
      <c r="G6" s="11"/>
      <c r="H6" s="8"/>
      <c r="I6" s="8"/>
      <c r="J6" s="9"/>
    </row>
    <row r="7" customFormat="false" ht="5" hidden="false" customHeight="true" outlineLevel="0" collapsed="false">
      <c r="B7" s="12"/>
      <c r="C7" s="13"/>
      <c r="D7" s="13"/>
      <c r="E7" s="13"/>
      <c r="F7" s="13"/>
      <c r="G7" s="13"/>
      <c r="H7" s="13"/>
      <c r="I7" s="13"/>
      <c r="J7" s="14"/>
    </row>
    <row r="8" customFormat="false" ht="16.5" hidden="false" customHeight="false" outlineLevel="0" collapsed="false">
      <c r="B8" s="15" t="s">
        <v>7</v>
      </c>
      <c r="C8" s="16"/>
      <c r="D8" s="16"/>
      <c r="E8" s="17"/>
      <c r="F8" s="17"/>
      <c r="G8" s="17"/>
      <c r="H8" s="18" t="n">
        <f aca="false">E21+E37</f>
        <v>528668.72</v>
      </c>
      <c r="I8" s="18"/>
      <c r="J8" s="18"/>
    </row>
    <row r="9" customFormat="false" ht="15.75" hidden="false" customHeight="false" outlineLevel="0" collapsed="false">
      <c r="B9" s="19" t="s">
        <v>8</v>
      </c>
      <c r="C9" s="20"/>
      <c r="D9" s="21"/>
      <c r="E9" s="22" t="n">
        <v>0.2</v>
      </c>
      <c r="F9" s="23"/>
      <c r="G9" s="23"/>
      <c r="H9" s="18" t="n">
        <f aca="false">H8*0.2</f>
        <v>105733.744</v>
      </c>
      <c r="I9" s="18"/>
      <c r="J9" s="18"/>
    </row>
    <row r="10" customFormat="false" ht="15.75" hidden="false" customHeight="false" outlineLevel="0" collapsed="false">
      <c r="B10" s="19" t="s">
        <v>9</v>
      </c>
      <c r="C10" s="20"/>
      <c r="D10" s="21"/>
      <c r="E10" s="17"/>
      <c r="F10" s="17"/>
      <c r="G10" s="17"/>
      <c r="H10" s="24" t="n">
        <f aca="false">H8+H9</f>
        <v>634402.464</v>
      </c>
      <c r="I10" s="24"/>
      <c r="J10" s="24"/>
    </row>
    <row r="11" customFormat="false" ht="15" hidden="false" customHeight="false" outlineLevel="0" collapsed="false">
      <c r="B11" s="25" t="s">
        <v>10</v>
      </c>
      <c r="C11" s="16"/>
      <c r="D11" s="26"/>
      <c r="E11" s="25" t="s">
        <v>11</v>
      </c>
      <c r="F11" s="16"/>
      <c r="G11" s="26"/>
      <c r="H11" s="25" t="s">
        <v>12</v>
      </c>
      <c r="I11" s="16"/>
      <c r="J11" s="26"/>
    </row>
    <row r="12" customFormat="false" ht="25.9" hidden="false" customHeight="true" outlineLevel="0" collapsed="false">
      <c r="B12" s="27" t="s">
        <v>13</v>
      </c>
      <c r="C12" s="27"/>
      <c r="D12" s="27"/>
      <c r="E12" s="28"/>
      <c r="F12" s="28"/>
      <c r="G12" s="28"/>
      <c r="H12" s="29" t="s">
        <v>14</v>
      </c>
      <c r="I12" s="29"/>
      <c r="J12" s="29"/>
    </row>
    <row r="13" customFormat="false" ht="15" hidden="false" customHeight="false" outlineLevel="0" collapsed="false">
      <c r="B13" s="30"/>
      <c r="C13" s="31"/>
      <c r="D13" s="32"/>
      <c r="E13" s="33"/>
      <c r="F13" s="7"/>
      <c r="G13" s="34"/>
      <c r="H13" s="33"/>
      <c r="I13" s="7"/>
      <c r="J13" s="34"/>
    </row>
    <row r="14" customFormat="false" ht="15" hidden="false" customHeight="false" outlineLevel="0" collapsed="false">
      <c r="B14" s="30"/>
      <c r="C14" s="31"/>
      <c r="D14" s="32"/>
      <c r="E14" s="33"/>
      <c r="F14" s="7"/>
      <c r="G14" s="34"/>
      <c r="H14" s="33"/>
      <c r="I14" s="7"/>
      <c r="J14" s="34"/>
    </row>
    <row r="15" customFormat="false" ht="15" hidden="false" customHeight="false" outlineLevel="0" collapsed="false">
      <c r="B15" s="35"/>
      <c r="C15" s="36"/>
      <c r="D15" s="37"/>
      <c r="E15" s="35"/>
      <c r="F15" s="36"/>
      <c r="G15" s="37"/>
      <c r="H15" s="35"/>
      <c r="I15" s="36"/>
      <c r="J15" s="37"/>
    </row>
    <row r="16" customFormat="false" ht="15.75" hidden="false" customHeight="false" outlineLevel="0" collapsed="false">
      <c r="B16" s="38" t="s">
        <v>15</v>
      </c>
      <c r="C16" s="39"/>
      <c r="D16" s="40"/>
      <c r="E16" s="38" t="s">
        <v>15</v>
      </c>
      <c r="F16" s="39"/>
      <c r="G16" s="40"/>
      <c r="H16" s="38" t="s">
        <v>15</v>
      </c>
      <c r="I16" s="39"/>
      <c r="J16" s="40"/>
    </row>
    <row r="17" customFormat="false" ht="15.75" hidden="false" customHeight="false" outlineLevel="0" collapsed="false">
      <c r="B17" s="41" t="s">
        <v>16</v>
      </c>
      <c r="C17" s="41"/>
      <c r="D17" s="41"/>
      <c r="E17" s="41"/>
      <c r="F17" s="41"/>
      <c r="G17" s="41"/>
      <c r="H17" s="41"/>
      <c r="I17" s="41"/>
      <c r="J17" s="41"/>
    </row>
    <row r="18" customFormat="false" ht="15.75" hidden="false" customHeight="true" outlineLevel="0" collapsed="false">
      <c r="B18" s="42" t="s">
        <v>17</v>
      </c>
      <c r="C18" s="42"/>
      <c r="D18" s="42"/>
      <c r="E18" s="43" t="s">
        <v>18</v>
      </c>
      <c r="F18" s="43"/>
      <c r="G18" s="43"/>
      <c r="H18" s="44" t="s">
        <v>19</v>
      </c>
      <c r="I18" s="44" t="s">
        <v>20</v>
      </c>
      <c r="J18" s="44"/>
    </row>
    <row r="19" customFormat="false" ht="15.75" hidden="false" customHeight="false" outlineLevel="0" collapsed="false">
      <c r="B19" s="42"/>
      <c r="C19" s="42"/>
      <c r="D19" s="42"/>
      <c r="E19" s="45" t="s">
        <v>21</v>
      </c>
      <c r="F19" s="45" t="s">
        <v>22</v>
      </c>
      <c r="G19" s="45" t="s">
        <v>23</v>
      </c>
      <c r="H19" s="44"/>
      <c r="I19" s="44"/>
      <c r="J19" s="44"/>
    </row>
    <row r="20" customFormat="false" ht="15.75" hidden="false" customHeight="false" outlineLevel="0" collapsed="false">
      <c r="B20" s="46" t="s">
        <v>24</v>
      </c>
      <c r="C20" s="46"/>
      <c r="D20" s="46"/>
      <c r="E20" s="47"/>
      <c r="F20" s="48"/>
      <c r="G20" s="48"/>
      <c r="H20" s="48"/>
      <c r="I20" s="49"/>
      <c r="J20" s="49"/>
    </row>
    <row r="21" customFormat="false" ht="15" hidden="false" customHeight="false" outlineLevel="0" collapsed="false">
      <c r="B21" s="50" t="s">
        <v>25</v>
      </c>
      <c r="C21" s="50"/>
      <c r="D21" s="50"/>
      <c r="E21" s="51" t="n">
        <f aca="false">SUM(E22:E36)</f>
        <v>431011.34</v>
      </c>
      <c r="F21" s="51" t="n">
        <f aca="false">SUM(F22:F36)</f>
        <v>86202.268</v>
      </c>
      <c r="G21" s="51" t="n">
        <f aca="false">SUM(G22:G36)</f>
        <v>517213.608</v>
      </c>
      <c r="H21" s="51"/>
      <c r="I21" s="52" t="n">
        <f aca="false">SUM(I22:J36)</f>
        <v>517213.608</v>
      </c>
      <c r="J21" s="52"/>
    </row>
    <row r="22" customFormat="false" ht="27" hidden="false" customHeight="true" outlineLevel="0" collapsed="false">
      <c r="B22" s="53" t="s">
        <v>26</v>
      </c>
      <c r="C22" s="53"/>
      <c r="D22" s="53"/>
      <c r="E22" s="54" t="n">
        <v>81868.08</v>
      </c>
      <c r="F22" s="54" t="n">
        <f aca="false">E22*0.2</f>
        <v>16373.616</v>
      </c>
      <c r="G22" s="55" t="n">
        <f aca="false">E22+F22</f>
        <v>98241.696</v>
      </c>
      <c r="H22" s="56"/>
      <c r="I22" s="57" t="n">
        <f aca="false">G22</f>
        <v>98241.696</v>
      </c>
      <c r="J22" s="57"/>
    </row>
    <row r="23" customFormat="false" ht="17" hidden="false" customHeight="true" outlineLevel="0" collapsed="false">
      <c r="B23" s="53" t="s">
        <v>27</v>
      </c>
      <c r="C23" s="53"/>
      <c r="D23" s="53"/>
      <c r="E23" s="54" t="n">
        <v>23032.15</v>
      </c>
      <c r="F23" s="54" t="n">
        <f aca="false">E23*0.2</f>
        <v>4606.43</v>
      </c>
      <c r="G23" s="55" t="n">
        <f aca="false">E23+F23</f>
        <v>27638.58</v>
      </c>
      <c r="H23" s="56"/>
      <c r="I23" s="57" t="n">
        <f aca="false">G23</f>
        <v>27638.58</v>
      </c>
      <c r="J23" s="57"/>
    </row>
    <row r="24" customFormat="false" ht="26.25" hidden="false" customHeight="true" outlineLevel="0" collapsed="false">
      <c r="B24" s="53" t="s">
        <v>28</v>
      </c>
      <c r="C24" s="53"/>
      <c r="D24" s="53"/>
      <c r="E24" s="54" t="n">
        <v>37981.76</v>
      </c>
      <c r="F24" s="54" t="n">
        <f aca="false">E24*0.2</f>
        <v>7596.352</v>
      </c>
      <c r="G24" s="55" t="n">
        <f aca="false">E24+F24</f>
        <v>45578.112</v>
      </c>
      <c r="H24" s="56"/>
      <c r="I24" s="57" t="n">
        <f aca="false">G24</f>
        <v>45578.112</v>
      </c>
      <c r="J24" s="57"/>
    </row>
    <row r="25" customFormat="false" ht="23" hidden="false" customHeight="true" outlineLevel="0" collapsed="false">
      <c r="B25" s="53" t="s">
        <v>29</v>
      </c>
      <c r="C25" s="53"/>
      <c r="D25" s="53"/>
      <c r="E25" s="54" t="n">
        <v>70592.66</v>
      </c>
      <c r="F25" s="54" t="n">
        <f aca="false">E25*0.2</f>
        <v>14118.532</v>
      </c>
      <c r="G25" s="55" t="n">
        <f aca="false">E25+F25</f>
        <v>84711.192</v>
      </c>
      <c r="H25" s="56"/>
      <c r="I25" s="57" t="n">
        <f aca="false">G25</f>
        <v>84711.192</v>
      </c>
      <c r="J25" s="57"/>
    </row>
    <row r="26" customFormat="false" ht="24.5" hidden="false" customHeight="true" outlineLevel="0" collapsed="false">
      <c r="B26" s="53" t="s">
        <v>30</v>
      </c>
      <c r="C26" s="53"/>
      <c r="D26" s="53"/>
      <c r="E26" s="54" t="n">
        <v>11425.27</v>
      </c>
      <c r="F26" s="54" t="n">
        <f aca="false">E26*0.2</f>
        <v>2285.054</v>
      </c>
      <c r="G26" s="55" t="n">
        <f aca="false">E26+F26</f>
        <v>13710.324</v>
      </c>
      <c r="H26" s="56"/>
      <c r="I26" s="57" t="n">
        <f aca="false">G26</f>
        <v>13710.324</v>
      </c>
      <c r="J26" s="57"/>
    </row>
    <row r="27" customFormat="false" ht="24" hidden="false" customHeight="true" outlineLevel="0" collapsed="false">
      <c r="B27" s="53" t="s">
        <v>31</v>
      </c>
      <c r="C27" s="53"/>
      <c r="D27" s="53"/>
      <c r="E27" s="54" t="n">
        <v>37731.47</v>
      </c>
      <c r="F27" s="54" t="n">
        <f aca="false">E27*0.2</f>
        <v>7546.294</v>
      </c>
      <c r="G27" s="55" t="n">
        <f aca="false">E27+F27</f>
        <v>45277.764</v>
      </c>
      <c r="H27" s="56"/>
      <c r="I27" s="57" t="n">
        <f aca="false">G27</f>
        <v>45277.764</v>
      </c>
      <c r="J27" s="57"/>
    </row>
    <row r="28" customFormat="false" ht="17" hidden="false" customHeight="true" outlineLevel="0" collapsed="false">
      <c r="B28" s="53" t="s">
        <v>32</v>
      </c>
      <c r="C28" s="53"/>
      <c r="D28" s="53"/>
      <c r="E28" s="54" t="n">
        <v>8850.59</v>
      </c>
      <c r="F28" s="54" t="n">
        <f aca="false">E28*0.2</f>
        <v>1770.118</v>
      </c>
      <c r="G28" s="55" t="n">
        <f aca="false">E28+F28</f>
        <v>10620.708</v>
      </c>
      <c r="H28" s="56"/>
      <c r="I28" s="57" t="n">
        <f aca="false">G28</f>
        <v>10620.708</v>
      </c>
      <c r="J28" s="57"/>
    </row>
    <row r="29" customFormat="false" ht="24" hidden="false" customHeight="true" outlineLevel="0" collapsed="false">
      <c r="B29" s="53" t="s">
        <v>33</v>
      </c>
      <c r="C29" s="53"/>
      <c r="D29" s="53"/>
      <c r="E29" s="54" t="n">
        <v>29207.87</v>
      </c>
      <c r="F29" s="54" t="n">
        <f aca="false">E29*0.2</f>
        <v>5841.574</v>
      </c>
      <c r="G29" s="55" t="n">
        <f aca="false">E29+F29</f>
        <v>35049.444</v>
      </c>
      <c r="H29" s="56"/>
      <c r="I29" s="57" t="n">
        <f aca="false">G29</f>
        <v>35049.444</v>
      </c>
      <c r="J29" s="57"/>
    </row>
    <row r="30" customFormat="false" ht="24" hidden="false" customHeight="true" outlineLevel="0" collapsed="false">
      <c r="B30" s="53" t="s">
        <v>34</v>
      </c>
      <c r="C30" s="53"/>
      <c r="D30" s="53"/>
      <c r="E30" s="54" t="n">
        <v>30676.67</v>
      </c>
      <c r="F30" s="54" t="n">
        <f aca="false">E30*0.2</f>
        <v>6135.334</v>
      </c>
      <c r="G30" s="55" t="n">
        <f aca="false">E30+F30</f>
        <v>36812.004</v>
      </c>
      <c r="H30" s="56"/>
      <c r="I30" s="57" t="n">
        <f aca="false">G30</f>
        <v>36812.004</v>
      </c>
      <c r="J30" s="57"/>
    </row>
    <row r="31" customFormat="false" ht="17" hidden="false" customHeight="true" outlineLevel="0" collapsed="false">
      <c r="B31" s="53" t="s">
        <v>35</v>
      </c>
      <c r="C31" s="53"/>
      <c r="D31" s="53"/>
      <c r="E31" s="54" t="n">
        <v>11439.01</v>
      </c>
      <c r="F31" s="54" t="n">
        <f aca="false">E31*0.2</f>
        <v>2287.802</v>
      </c>
      <c r="G31" s="55" t="n">
        <f aca="false">E31+F31</f>
        <v>13726.812</v>
      </c>
      <c r="H31" s="56"/>
      <c r="I31" s="57" t="n">
        <f aca="false">G31</f>
        <v>13726.812</v>
      </c>
      <c r="J31" s="57"/>
    </row>
    <row r="32" customFormat="false" ht="17" hidden="false" customHeight="true" outlineLevel="0" collapsed="false">
      <c r="B32" s="53" t="s">
        <v>36</v>
      </c>
      <c r="C32" s="53"/>
      <c r="D32" s="53"/>
      <c r="E32" s="54" t="n">
        <v>45961.78</v>
      </c>
      <c r="F32" s="54" t="n">
        <f aca="false">E32*0.2</f>
        <v>9192.356</v>
      </c>
      <c r="G32" s="55" t="n">
        <f aca="false">E32+F32</f>
        <v>55154.136</v>
      </c>
      <c r="H32" s="56"/>
      <c r="I32" s="57" t="n">
        <f aca="false">G32</f>
        <v>55154.136</v>
      </c>
      <c r="J32" s="57"/>
    </row>
    <row r="33" customFormat="false" ht="16" hidden="false" customHeight="true" outlineLevel="0" collapsed="false">
      <c r="B33" s="53" t="s">
        <v>37</v>
      </c>
      <c r="C33" s="53"/>
      <c r="D33" s="53"/>
      <c r="E33" s="54" t="n">
        <v>34688.99</v>
      </c>
      <c r="F33" s="54" t="n">
        <f aca="false">E33*0.2</f>
        <v>6937.798</v>
      </c>
      <c r="G33" s="55" t="n">
        <f aca="false">E33+F33</f>
        <v>41626.788</v>
      </c>
      <c r="H33" s="56"/>
      <c r="I33" s="57" t="n">
        <f aca="false">G33</f>
        <v>41626.788</v>
      </c>
      <c r="J33" s="57"/>
    </row>
    <row r="34" customFormat="false" ht="24" hidden="false" customHeight="true" outlineLevel="0" collapsed="false">
      <c r="B34" s="53" t="s">
        <v>38</v>
      </c>
      <c r="C34" s="53"/>
      <c r="D34" s="53"/>
      <c r="E34" s="54" t="n">
        <v>1593.79</v>
      </c>
      <c r="F34" s="54" t="n">
        <f aca="false">E34*0.2</f>
        <v>318.758</v>
      </c>
      <c r="G34" s="55" t="n">
        <f aca="false">E34+F34</f>
        <v>1912.548</v>
      </c>
      <c r="H34" s="56"/>
      <c r="I34" s="57" t="n">
        <f aca="false">G34</f>
        <v>1912.548</v>
      </c>
      <c r="J34" s="57"/>
    </row>
    <row r="35" customFormat="false" ht="25.5" hidden="false" customHeight="true" outlineLevel="0" collapsed="false">
      <c r="B35" s="53" t="s">
        <v>39</v>
      </c>
      <c r="C35" s="53"/>
      <c r="D35" s="53"/>
      <c r="E35" s="54" t="n">
        <v>1638.5</v>
      </c>
      <c r="F35" s="54" t="n">
        <f aca="false">E35*0.2</f>
        <v>327.7</v>
      </c>
      <c r="G35" s="55" t="n">
        <f aca="false">E35+F35</f>
        <v>1966.2</v>
      </c>
      <c r="H35" s="56"/>
      <c r="I35" s="57" t="n">
        <f aca="false">G35</f>
        <v>1966.2</v>
      </c>
      <c r="J35" s="57"/>
    </row>
    <row r="36" customFormat="false" ht="26.25" hidden="false" customHeight="true" outlineLevel="0" collapsed="false">
      <c r="B36" s="53" t="s">
        <v>40</v>
      </c>
      <c r="C36" s="53"/>
      <c r="D36" s="53"/>
      <c r="E36" s="54" t="n">
        <v>4322.75</v>
      </c>
      <c r="F36" s="54" t="n">
        <f aca="false">E36*0.2</f>
        <v>864.55</v>
      </c>
      <c r="G36" s="55" t="n">
        <f aca="false">E36+F36</f>
        <v>5187.3</v>
      </c>
      <c r="H36" s="56"/>
      <c r="I36" s="57" t="n">
        <f aca="false">G36</f>
        <v>5187.3</v>
      </c>
      <c r="J36" s="57"/>
    </row>
    <row r="37" customFormat="false" ht="15" hidden="false" customHeight="true" outlineLevel="0" collapsed="false">
      <c r="B37" s="58" t="s">
        <v>41</v>
      </c>
      <c r="C37" s="58"/>
      <c r="D37" s="58"/>
      <c r="E37" s="51" t="n">
        <f aca="false">SUM(E38:E39)</f>
        <v>97657.38</v>
      </c>
      <c r="F37" s="51" t="n">
        <f aca="false">SUM(F38:F39)</f>
        <v>19531.476</v>
      </c>
      <c r="G37" s="51" t="n">
        <f aca="false">SUM(G38:G39)</f>
        <v>117188.856</v>
      </c>
      <c r="H37" s="59"/>
      <c r="I37" s="52" t="n">
        <f aca="false">SUM(I38:J39)</f>
        <v>117188.856</v>
      </c>
      <c r="J37" s="52"/>
    </row>
    <row r="38" customFormat="false" ht="25.5" hidden="false" customHeight="true" outlineLevel="0" collapsed="false">
      <c r="B38" s="53" t="s">
        <v>42</v>
      </c>
      <c r="C38" s="53"/>
      <c r="D38" s="53"/>
      <c r="E38" s="54" t="n">
        <v>78150.88</v>
      </c>
      <c r="F38" s="54" t="n">
        <f aca="false">E38*0.2</f>
        <v>15630.176</v>
      </c>
      <c r="G38" s="55" t="n">
        <f aca="false">E38+F38</f>
        <v>93781.056</v>
      </c>
      <c r="H38" s="56"/>
      <c r="I38" s="57" t="n">
        <f aca="false">G38</f>
        <v>93781.056</v>
      </c>
      <c r="J38" s="57"/>
    </row>
    <row r="39" customFormat="false" ht="25.5" hidden="false" customHeight="true" outlineLevel="0" collapsed="false">
      <c r="B39" s="53" t="s">
        <v>43</v>
      </c>
      <c r="C39" s="53"/>
      <c r="D39" s="53"/>
      <c r="E39" s="54" t="n">
        <v>19506.5</v>
      </c>
      <c r="F39" s="54" t="n">
        <f aca="false">E39*0.2</f>
        <v>3901.3</v>
      </c>
      <c r="G39" s="55" t="n">
        <f aca="false">E39+F39</f>
        <v>23407.8</v>
      </c>
      <c r="H39" s="56"/>
      <c r="I39" s="57" t="n">
        <f aca="false">G39</f>
        <v>23407.8</v>
      </c>
      <c r="J39" s="57"/>
    </row>
    <row r="40" customFormat="false" ht="6.5" hidden="false" customHeight="true" outlineLevel="0" collapsed="false">
      <c r="B40" s="60"/>
      <c r="C40" s="60"/>
      <c r="D40" s="60"/>
      <c r="E40" s="60"/>
      <c r="F40" s="60"/>
      <c r="G40" s="60"/>
      <c r="H40" s="60"/>
      <c r="I40" s="60"/>
      <c r="J40" s="60"/>
    </row>
    <row r="41" customFormat="false" ht="6.5" hidden="false" customHeight="true" outlineLevel="0" collapsed="false">
      <c r="B41" s="60"/>
      <c r="C41" s="60"/>
      <c r="D41" s="60"/>
      <c r="E41" s="60"/>
      <c r="F41" s="60"/>
      <c r="G41" s="60"/>
      <c r="H41" s="60"/>
      <c r="I41" s="60"/>
      <c r="J41" s="60"/>
    </row>
  </sheetData>
  <mergeCells count="60">
    <mergeCell ref="B1:J2"/>
    <mergeCell ref="B4:C4"/>
    <mergeCell ref="D4:J4"/>
    <mergeCell ref="B5:C5"/>
    <mergeCell ref="B6:C6"/>
    <mergeCell ref="E8:G8"/>
    <mergeCell ref="H8:J8"/>
    <mergeCell ref="F9:G9"/>
    <mergeCell ref="H9:J9"/>
    <mergeCell ref="E10:G10"/>
    <mergeCell ref="H10:J10"/>
    <mergeCell ref="B12:D12"/>
    <mergeCell ref="E12:G12"/>
    <mergeCell ref="H12:J12"/>
    <mergeCell ref="B17:J17"/>
    <mergeCell ref="B18:D19"/>
    <mergeCell ref="E18:G18"/>
    <mergeCell ref="H18:H19"/>
    <mergeCell ref="I18:J19"/>
    <mergeCell ref="B20:D20"/>
    <mergeCell ref="I20:J20"/>
    <mergeCell ref="B21:D21"/>
    <mergeCell ref="I21:J21"/>
    <mergeCell ref="B22:D22"/>
    <mergeCell ref="I22:J22"/>
    <mergeCell ref="B23:D23"/>
    <mergeCell ref="I23:J23"/>
    <mergeCell ref="B24:D24"/>
    <mergeCell ref="I24:J24"/>
    <mergeCell ref="B25:D25"/>
    <mergeCell ref="I25:J25"/>
    <mergeCell ref="B26:D26"/>
    <mergeCell ref="I26:J26"/>
    <mergeCell ref="B27:D27"/>
    <mergeCell ref="I27:J27"/>
    <mergeCell ref="B28:D28"/>
    <mergeCell ref="I28:J28"/>
    <mergeCell ref="B29:D29"/>
    <mergeCell ref="I29:J29"/>
    <mergeCell ref="B30:D30"/>
    <mergeCell ref="I30:J30"/>
    <mergeCell ref="B31:D31"/>
    <mergeCell ref="I31:J31"/>
    <mergeCell ref="B32:D32"/>
    <mergeCell ref="I32:J32"/>
    <mergeCell ref="B33:D33"/>
    <mergeCell ref="I33:J33"/>
    <mergeCell ref="B34:D34"/>
    <mergeCell ref="I34:J34"/>
    <mergeCell ref="B35:D35"/>
    <mergeCell ref="I35:J35"/>
    <mergeCell ref="B36:D36"/>
    <mergeCell ref="I36:J36"/>
    <mergeCell ref="B37:D37"/>
    <mergeCell ref="I37:J37"/>
    <mergeCell ref="B38:D38"/>
    <mergeCell ref="I38:J38"/>
    <mergeCell ref="B39:D39"/>
    <mergeCell ref="I39:J39"/>
    <mergeCell ref="B40:J41"/>
  </mergeCells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&amp;C&amp;8General / Obecné&amp;1#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2016-10-24T06:41:00Z</dcterms:created>
  <dc:creator>hlavata</dc:creator>
  <dc:description/>
  <dc:language>sk-SK</dc:language>
  <cp:lastModifiedBy/>
  <cp:lastPrinted>2022-12-22T08:08:09Z</cp:lastPrinted>
  <dcterms:modified xsi:type="dcterms:W3CDTF">2022-12-22T08:08:58Z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MSIP_Label_54591835-a54b-4eee-a0dc-b8744bbed7eb_ActionId">
    <vt:lpwstr>d1b71a11-9a2e-4379-9c6f-b8c1b6cd7efb</vt:lpwstr>
  </property>
  <property fmtid="{D5CDD505-2E9C-101B-9397-08002B2CF9AE}" pid="7" name="MSIP_Label_54591835-a54b-4eee-a0dc-b8744bbed7eb_ContentBits">
    <vt:lpwstr>1</vt:lpwstr>
  </property>
  <property fmtid="{D5CDD505-2E9C-101B-9397-08002B2CF9AE}" pid="8" name="MSIP_Label_54591835-a54b-4eee-a0dc-b8744bbed7eb_Enabled">
    <vt:lpwstr>true</vt:lpwstr>
  </property>
  <property fmtid="{D5CDD505-2E9C-101B-9397-08002B2CF9AE}" pid="9" name="MSIP_Label_54591835-a54b-4eee-a0dc-b8744bbed7eb_Method">
    <vt:lpwstr>Standard</vt:lpwstr>
  </property>
  <property fmtid="{D5CDD505-2E9C-101B-9397-08002B2CF9AE}" pid="10" name="MSIP_Label_54591835-a54b-4eee-a0dc-b8744bbed7eb_Name">
    <vt:lpwstr>SCE-CZ-General-Marking</vt:lpwstr>
  </property>
  <property fmtid="{D5CDD505-2E9C-101B-9397-08002B2CF9AE}" pid="11" name="MSIP_Label_54591835-a54b-4eee-a0dc-b8744bbed7eb_SetDate">
    <vt:lpwstr>2022-10-18T06:50:56Z</vt:lpwstr>
  </property>
  <property fmtid="{D5CDD505-2E9C-101B-9397-08002B2CF9AE}" pid="12" name="MSIP_Label_54591835-a54b-4eee-a0dc-b8744bbed7eb_SiteId">
    <vt:lpwstr>33dab507-5210-4075-805b-f2717d8cfa74</vt:lpwstr>
  </property>
  <property fmtid="{D5CDD505-2E9C-101B-9397-08002B2CF9AE}" pid="13" name="ScaleCrop">
    <vt:bool>0</vt:bool>
  </property>
  <property fmtid="{D5CDD505-2E9C-101B-9397-08002B2CF9AE}" pid="14" name="ShareDoc">
    <vt:bool>0</vt:bool>
  </property>
</Properties>
</file>