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fanko.Jaroslav\Desktop\"/>
    </mc:Choice>
  </mc:AlternateContent>
  <bookViews>
    <workbookView xWindow="0" yWindow="0" windowWidth="23040" windowHeight="8328"/>
  </bookViews>
  <sheets>
    <sheet name="platby" sheetId="1" r:id="rId1"/>
    <sheet name="12dec" sheetId="13" r:id="rId2"/>
    <sheet name="11november" sheetId="12" r:id="rId3"/>
    <sheet name="10oktober" sheetId="11" r:id="rId4"/>
    <sheet name="9september" sheetId="10" r:id="rId5"/>
    <sheet name="8august" sheetId="9" r:id="rId6"/>
    <sheet name="7jul" sheetId="8" r:id="rId7"/>
    <sheet name="6jun" sheetId="7" r:id="rId8"/>
    <sheet name="5maj" sheetId="6" r:id="rId9"/>
    <sheet name="4april" sheetId="5" r:id="rId10"/>
    <sheet name="3marec" sheetId="4" r:id="rId11"/>
    <sheet name="2febr" sheetId="3" r:id="rId12"/>
    <sheet name="1janu" sheetId="2" r:id="rId13"/>
  </sheets>
  <definedNames>
    <definedName name="_xlnm._FilterDatabase" localSheetId="2" hidden="1">'11november'!$A$1:$E$269</definedName>
    <definedName name="_xlnm._FilterDatabase" localSheetId="1" hidden="1">'12dec'!$A$1:$E$273</definedName>
    <definedName name="_xlnm._FilterDatabase" localSheetId="9" hidden="1">'4april'!$A$1:$D$276</definedName>
    <definedName name="_xlnm._FilterDatabase" localSheetId="4" hidden="1">'9september'!$A$1:$D$267</definedName>
    <definedName name="_xlnm._FilterDatabase" localSheetId="0" hidden="1">platby!$A$1:$AL$405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99" i="1" l="1"/>
  <c r="AE398" i="1"/>
  <c r="AE396" i="1"/>
  <c r="AE395" i="1"/>
  <c r="AE394" i="1"/>
  <c r="AE393" i="1"/>
  <c r="AE392" i="1"/>
  <c r="AE391" i="1"/>
  <c r="AE389" i="1"/>
  <c r="AE387" i="1"/>
  <c r="AE386" i="1"/>
  <c r="AE385" i="1"/>
  <c r="AE384" i="1"/>
  <c r="AE383" i="1"/>
  <c r="AE381" i="1"/>
  <c r="AE380" i="1"/>
  <c r="AE379" i="1"/>
  <c r="AE378" i="1"/>
  <c r="AE376" i="1"/>
  <c r="AE375" i="1"/>
  <c r="AE374" i="1"/>
  <c r="AE373" i="1"/>
  <c r="AE372" i="1"/>
  <c r="AE371" i="1"/>
  <c r="AE370" i="1"/>
  <c r="AE369" i="1"/>
  <c r="AE368" i="1"/>
  <c r="AE367" i="1"/>
  <c r="AE366" i="1"/>
  <c r="AE364" i="1"/>
  <c r="AE363" i="1"/>
  <c r="AE361" i="1"/>
  <c r="AE360" i="1"/>
  <c r="AE359" i="1"/>
  <c r="AE358" i="1"/>
  <c r="AE357" i="1"/>
  <c r="AE356" i="1"/>
  <c r="AE354" i="1"/>
  <c r="AE353" i="1"/>
  <c r="AE352" i="1"/>
  <c r="AE351" i="1"/>
  <c r="AE349" i="1"/>
  <c r="AE348" i="1"/>
  <c r="AE345" i="1"/>
  <c r="AE344" i="1"/>
  <c r="AE343" i="1"/>
  <c r="AE342" i="1"/>
  <c r="AE341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0" i="1"/>
  <c r="AE299" i="1"/>
  <c r="AE297" i="1"/>
  <c r="AE296" i="1"/>
  <c r="AE295" i="1"/>
  <c r="AE294" i="1"/>
  <c r="AE293" i="1"/>
  <c r="AE290" i="1"/>
  <c r="AE289" i="1"/>
  <c r="AE287" i="1"/>
  <c r="AE286" i="1"/>
  <c r="AE285" i="1"/>
  <c r="AE284" i="1"/>
  <c r="AE283" i="1"/>
  <c r="AE282" i="1"/>
  <c r="AE281" i="1"/>
  <c r="AE280" i="1"/>
  <c r="AE279" i="1"/>
  <c r="AE278" i="1"/>
  <c r="AE277" i="1"/>
  <c r="AE275" i="1"/>
  <c r="AE274" i="1"/>
  <c r="AE273" i="1"/>
  <c r="AE272" i="1"/>
  <c r="AE271" i="1"/>
  <c r="AE270" i="1"/>
  <c r="AE268" i="1"/>
  <c r="AE267" i="1"/>
  <c r="AE266" i="1"/>
  <c r="AE265" i="1"/>
  <c r="AE264" i="1"/>
  <c r="AE263" i="1"/>
  <c r="AE262" i="1"/>
  <c r="AE261" i="1"/>
  <c r="AE260" i="1"/>
  <c r="AE259" i="1"/>
  <c r="AE258" i="1"/>
  <c r="AE254" i="1"/>
  <c r="AE253" i="1"/>
  <c r="AE251" i="1"/>
  <c r="AE250" i="1"/>
  <c r="AE247" i="1"/>
  <c r="AE246" i="1"/>
  <c r="AE245" i="1"/>
  <c r="AE244" i="1"/>
  <c r="AE242" i="1"/>
  <c r="AE241" i="1"/>
  <c r="AE240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2" i="1"/>
  <c r="AE191" i="1"/>
  <c r="AE190" i="1"/>
  <c r="AE189" i="1"/>
  <c r="AE188" i="1"/>
  <c r="AE187" i="1"/>
  <c r="AE186" i="1"/>
  <c r="AE185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7" i="1"/>
  <c r="AE166" i="1"/>
  <c r="AE165" i="1"/>
  <c r="AE163" i="1"/>
  <c r="AE162" i="1"/>
  <c r="AE161" i="1"/>
  <c r="AE159" i="1"/>
  <c r="AE158" i="1"/>
  <c r="AE157" i="1"/>
  <c r="AE156" i="1"/>
  <c r="AE155" i="1"/>
  <c r="AE154" i="1"/>
  <c r="AE153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1" i="1"/>
  <c r="AE130" i="1"/>
  <c r="AE129" i="1"/>
  <c r="AE128" i="1"/>
  <c r="AE127" i="1"/>
  <c r="AE126" i="1"/>
  <c r="AE124" i="1"/>
  <c r="AE123" i="1"/>
  <c r="AE122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0" i="1"/>
  <c r="AE99" i="1"/>
  <c r="AE98" i="1"/>
  <c r="AE97" i="1"/>
  <c r="AE96" i="1"/>
  <c r="AE95" i="1"/>
  <c r="AE94" i="1"/>
  <c r="AE93" i="1"/>
  <c r="AE91" i="1"/>
  <c r="AE90" i="1"/>
  <c r="AE89" i="1"/>
  <c r="AE88" i="1"/>
  <c r="AE87" i="1"/>
  <c r="AE86" i="1"/>
  <c r="AE85" i="1"/>
  <c r="AE84" i="1"/>
  <c r="AE83" i="1"/>
  <c r="AE82" i="1"/>
  <c r="AE80" i="1"/>
  <c r="AE79" i="1"/>
  <c r="AE78" i="1"/>
  <c r="AE77" i="1"/>
  <c r="AE76" i="1"/>
  <c r="AE74" i="1"/>
  <c r="AE73" i="1"/>
  <c r="AE72" i="1"/>
  <c r="AE71" i="1"/>
  <c r="AE70" i="1"/>
  <c r="AE68" i="1"/>
  <c r="AE67" i="1"/>
  <c r="AE66" i="1"/>
  <c r="AE65" i="1"/>
  <c r="AE64" i="1"/>
  <c r="AE63" i="1"/>
  <c r="AE62" i="1"/>
  <c r="AE61" i="1"/>
  <c r="AE59" i="1"/>
  <c r="AE58" i="1"/>
  <c r="AE57" i="1"/>
  <c r="AE56" i="1"/>
  <c r="AE51" i="1"/>
  <c r="AE50" i="1"/>
  <c r="AE49" i="1"/>
  <c r="AE48" i="1"/>
  <c r="AE47" i="1"/>
  <c r="AE46" i="1"/>
  <c r="AE44" i="1"/>
  <c r="AE43" i="1"/>
  <c r="AE42" i="1"/>
  <c r="AE41" i="1"/>
  <c r="AE40" i="1"/>
  <c r="AE39" i="1"/>
  <c r="AE38" i="1"/>
  <c r="AE36" i="1"/>
  <c r="AE35" i="1"/>
  <c r="AE33" i="1"/>
  <c r="AE32" i="1"/>
  <c r="AE31" i="1"/>
  <c r="AE30" i="1"/>
  <c r="AE29" i="1"/>
  <c r="AE28" i="1"/>
  <c r="AE27" i="1"/>
  <c r="AE26" i="1"/>
  <c r="AE25" i="1"/>
  <c r="AE24" i="1"/>
  <c r="AE23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8" i="1"/>
  <c r="AE7" i="1"/>
  <c r="AE6" i="1"/>
  <c r="K404" i="1"/>
  <c r="AJ296" i="1" l="1"/>
  <c r="AJ277" i="1"/>
  <c r="AJ395" i="1" l="1"/>
  <c r="AL399" i="1"/>
  <c r="AL398" i="1"/>
  <c r="AL396" i="1"/>
  <c r="AL395" i="1"/>
  <c r="AL394" i="1"/>
  <c r="AL393" i="1"/>
  <c r="AL392" i="1"/>
  <c r="AL391" i="1"/>
  <c r="AL389" i="1"/>
  <c r="AL388" i="1"/>
  <c r="AL387" i="1"/>
  <c r="AL386" i="1"/>
  <c r="AL385" i="1"/>
  <c r="AL384" i="1"/>
  <c r="AL383" i="1"/>
  <c r="AL381" i="1"/>
  <c r="AL380" i="1"/>
  <c r="AL379" i="1"/>
  <c r="AL378" i="1"/>
  <c r="AL376" i="1"/>
  <c r="AL375" i="1"/>
  <c r="AL374" i="1"/>
  <c r="AL373" i="1"/>
  <c r="AL372" i="1"/>
  <c r="AL371" i="1"/>
  <c r="AL370" i="1"/>
  <c r="AL369" i="1"/>
  <c r="AL368" i="1"/>
  <c r="AL367" i="1"/>
  <c r="AL366" i="1"/>
  <c r="AL364" i="1"/>
  <c r="AL363" i="1"/>
  <c r="AL361" i="1"/>
  <c r="AL360" i="1"/>
  <c r="AL359" i="1"/>
  <c r="AL358" i="1"/>
  <c r="AL357" i="1"/>
  <c r="AL356" i="1"/>
  <c r="AL354" i="1"/>
  <c r="AL353" i="1"/>
  <c r="AL352" i="1"/>
  <c r="AL351" i="1"/>
  <c r="AL349" i="1"/>
  <c r="AL348" i="1"/>
  <c r="AL345" i="1"/>
  <c r="AL344" i="1"/>
  <c r="AL343" i="1"/>
  <c r="AL342" i="1"/>
  <c r="AL341" i="1"/>
  <c r="AL339" i="1"/>
  <c r="AL338" i="1"/>
  <c r="AL337" i="1"/>
  <c r="AL336" i="1"/>
  <c r="AL335" i="1"/>
  <c r="AL334" i="1"/>
  <c r="AL333" i="1"/>
  <c r="AL332" i="1"/>
  <c r="AL331" i="1"/>
  <c r="AL330" i="1"/>
  <c r="AL329" i="1"/>
  <c r="AL328" i="1"/>
  <c r="AL327" i="1"/>
  <c r="AL326" i="1"/>
  <c r="AL325" i="1"/>
  <c r="AL324" i="1"/>
  <c r="AL323" i="1"/>
  <c r="AL322" i="1"/>
  <c r="AL321" i="1"/>
  <c r="AL320" i="1"/>
  <c r="AL319" i="1"/>
  <c r="AL318" i="1"/>
  <c r="AL316" i="1"/>
  <c r="AL315" i="1"/>
  <c r="AL314" i="1"/>
  <c r="AL313" i="1"/>
  <c r="AL312" i="1"/>
  <c r="AL311" i="1"/>
  <c r="AL310" i="1"/>
  <c r="AL309" i="1"/>
  <c r="AL308" i="1"/>
  <c r="AL307" i="1"/>
  <c r="AL306" i="1"/>
  <c r="AL305" i="1"/>
  <c r="AL304" i="1"/>
  <c r="AL303" i="1"/>
  <c r="AL302" i="1"/>
  <c r="AL300" i="1"/>
  <c r="AL299" i="1"/>
  <c r="AL297" i="1"/>
  <c r="AL296" i="1"/>
  <c r="AL295" i="1"/>
  <c r="AL294" i="1"/>
  <c r="AL293" i="1"/>
  <c r="AL290" i="1"/>
  <c r="AL289" i="1"/>
  <c r="AL287" i="1"/>
  <c r="AL286" i="1"/>
  <c r="AL285" i="1"/>
  <c r="AL284" i="1"/>
  <c r="AL283" i="1"/>
  <c r="AL282" i="1"/>
  <c r="AL281" i="1"/>
  <c r="AL280" i="1"/>
  <c r="AL279" i="1"/>
  <c r="AL278" i="1"/>
  <c r="AL277" i="1"/>
  <c r="AL275" i="1"/>
  <c r="AL274" i="1"/>
  <c r="AL273" i="1"/>
  <c r="AL272" i="1"/>
  <c r="AL271" i="1"/>
  <c r="AL270" i="1"/>
  <c r="AL268" i="1"/>
  <c r="AL267" i="1"/>
  <c r="AL266" i="1"/>
  <c r="AL265" i="1"/>
  <c r="AL264" i="1"/>
  <c r="AL263" i="1"/>
  <c r="AL262" i="1"/>
  <c r="AL261" i="1"/>
  <c r="AL260" i="1"/>
  <c r="AL259" i="1"/>
  <c r="AL258" i="1"/>
  <c r="AL254" i="1"/>
  <c r="AL253" i="1"/>
  <c r="AL251" i="1"/>
  <c r="AL250" i="1"/>
  <c r="AL247" i="1"/>
  <c r="AL246" i="1"/>
  <c r="AL245" i="1"/>
  <c r="AL244" i="1"/>
  <c r="AL242" i="1"/>
  <c r="AL241" i="1"/>
  <c r="AL240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2" i="1"/>
  <c r="AL191" i="1"/>
  <c r="AL190" i="1"/>
  <c r="AL189" i="1"/>
  <c r="AL188" i="1"/>
  <c r="AL187" i="1"/>
  <c r="AL186" i="1"/>
  <c r="AL185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7" i="1"/>
  <c r="AL166" i="1"/>
  <c r="AL165" i="1"/>
  <c r="AL163" i="1"/>
  <c r="AL162" i="1"/>
  <c r="AL161" i="1"/>
  <c r="AL159" i="1"/>
  <c r="AL158" i="1"/>
  <c r="AL157" i="1"/>
  <c r="AL156" i="1"/>
  <c r="AL155" i="1"/>
  <c r="AL154" i="1"/>
  <c r="AL153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1" i="1"/>
  <c r="AL130" i="1"/>
  <c r="AL129" i="1"/>
  <c r="AL128" i="1"/>
  <c r="AL127" i="1"/>
  <c r="AL126" i="1"/>
  <c r="AL124" i="1"/>
  <c r="AL123" i="1"/>
  <c r="AL122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0" i="1"/>
  <c r="AL99" i="1"/>
  <c r="AL98" i="1"/>
  <c r="AL97" i="1"/>
  <c r="AL96" i="1"/>
  <c r="AL95" i="1"/>
  <c r="AL94" i="1"/>
  <c r="AL93" i="1"/>
  <c r="AL91" i="1"/>
  <c r="AL90" i="1"/>
  <c r="AL89" i="1"/>
  <c r="AL88" i="1"/>
  <c r="AL87" i="1"/>
  <c r="AL86" i="1"/>
  <c r="AL85" i="1"/>
  <c r="AL84" i="1"/>
  <c r="AL83" i="1"/>
  <c r="AL82" i="1"/>
  <c r="AL80" i="1"/>
  <c r="AL79" i="1"/>
  <c r="AL78" i="1"/>
  <c r="AL77" i="1"/>
  <c r="AL76" i="1"/>
  <c r="AL74" i="1"/>
  <c r="AL73" i="1"/>
  <c r="AL72" i="1"/>
  <c r="AL71" i="1"/>
  <c r="AL70" i="1"/>
  <c r="AL68" i="1"/>
  <c r="AL67" i="1"/>
  <c r="AL66" i="1"/>
  <c r="AL65" i="1"/>
  <c r="AL64" i="1"/>
  <c r="AL63" i="1"/>
  <c r="AL62" i="1"/>
  <c r="AL61" i="1"/>
  <c r="AL59" i="1"/>
  <c r="AL58" i="1"/>
  <c r="AL57" i="1"/>
  <c r="AL56" i="1"/>
  <c r="AL51" i="1"/>
  <c r="AL50" i="1"/>
  <c r="AL49" i="1"/>
  <c r="AL48" i="1"/>
  <c r="AL47" i="1"/>
  <c r="AL46" i="1"/>
  <c r="AL44" i="1"/>
  <c r="AL43" i="1"/>
  <c r="AL42" i="1"/>
  <c r="AL41" i="1"/>
  <c r="AL40" i="1"/>
  <c r="AL39" i="1"/>
  <c r="AL38" i="1"/>
  <c r="AL36" i="1"/>
  <c r="AL35" i="1"/>
  <c r="AL33" i="1"/>
  <c r="AL32" i="1"/>
  <c r="AL31" i="1"/>
  <c r="AL30" i="1"/>
  <c r="AL29" i="1"/>
  <c r="AL28" i="1"/>
  <c r="AL27" i="1"/>
  <c r="AL26" i="1"/>
  <c r="AL25" i="1"/>
  <c r="AL24" i="1"/>
  <c r="AL23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8" i="1"/>
  <c r="AL7" i="1"/>
  <c r="AD277" i="1" l="1"/>
  <c r="AF277" i="1" s="1"/>
  <c r="AD296" i="1"/>
  <c r="AF296" i="1" s="1"/>
  <c r="AD395" i="1"/>
  <c r="AF395" i="1" s="1"/>
  <c r="AD11" i="1"/>
  <c r="K406" i="1" l="1"/>
  <c r="AD4" i="1" l="1"/>
  <c r="AD5" i="1"/>
  <c r="AD6" i="1"/>
  <c r="AD7" i="1"/>
  <c r="AD8" i="1"/>
  <c r="AD9" i="1"/>
  <c r="AD10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3" i="1"/>
  <c r="AD35" i="1"/>
  <c r="AD34" i="1"/>
  <c r="AD36" i="1"/>
  <c r="AD38" i="1"/>
  <c r="AD37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6" i="1"/>
  <c r="AD52" i="1"/>
  <c r="AD53" i="1"/>
  <c r="AD54" i="1"/>
  <c r="AD55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3" i="1"/>
  <c r="AD92" i="1"/>
  <c r="AD94" i="1"/>
  <c r="AD95" i="1"/>
  <c r="AD96" i="1"/>
  <c r="AD97" i="1"/>
  <c r="AD98" i="1"/>
  <c r="AD99" i="1"/>
  <c r="AD100" i="1"/>
  <c r="AD102" i="1"/>
  <c r="AD101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2" i="1"/>
  <c r="AD121" i="1"/>
  <c r="AD123" i="1"/>
  <c r="AD124" i="1"/>
  <c r="AD126" i="1"/>
  <c r="AD125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3" i="1"/>
  <c r="AD151" i="1"/>
  <c r="AD152" i="1"/>
  <c r="AD154" i="1"/>
  <c r="AD155" i="1"/>
  <c r="AD156" i="1"/>
  <c r="AD157" i="1"/>
  <c r="AD158" i="1"/>
  <c r="AD159" i="1"/>
  <c r="AD161" i="1"/>
  <c r="AD160" i="1"/>
  <c r="AD162" i="1"/>
  <c r="AD163" i="1"/>
  <c r="AD165" i="1"/>
  <c r="AD164" i="1"/>
  <c r="AD166" i="1"/>
  <c r="AD167" i="1"/>
  <c r="AD169" i="1"/>
  <c r="AD168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5" i="1"/>
  <c r="AD183" i="1"/>
  <c r="AD184" i="1"/>
  <c r="AD186" i="1"/>
  <c r="AD187" i="1"/>
  <c r="AD188" i="1"/>
  <c r="AD189" i="1"/>
  <c r="AD190" i="1"/>
  <c r="AD191" i="1"/>
  <c r="AD32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9" i="1"/>
  <c r="AD208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F266" i="1" s="1"/>
  <c r="AD267" i="1"/>
  <c r="AD268" i="1"/>
  <c r="AD269" i="1"/>
  <c r="AD270" i="1"/>
  <c r="AD271" i="1"/>
  <c r="AD272" i="1"/>
  <c r="AD273" i="1"/>
  <c r="AD274" i="1"/>
  <c r="AD275" i="1"/>
  <c r="AD276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291" i="1"/>
  <c r="AD292" i="1"/>
  <c r="AD293" i="1"/>
  <c r="AD294" i="1"/>
  <c r="AD295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7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8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D380" i="1"/>
  <c r="AD381" i="1"/>
  <c r="AD382" i="1"/>
  <c r="AD383" i="1"/>
  <c r="AD384" i="1"/>
  <c r="AD385" i="1"/>
  <c r="AD386" i="1"/>
  <c r="AD387" i="1"/>
  <c r="AD388" i="1"/>
  <c r="AD389" i="1"/>
  <c r="AD77" i="1"/>
  <c r="AD390" i="1"/>
  <c r="AD391" i="1"/>
  <c r="AD393" i="1"/>
  <c r="AD394" i="1"/>
  <c r="AD392" i="1"/>
  <c r="AD396" i="1"/>
  <c r="AD397" i="1"/>
  <c r="AD398" i="1"/>
  <c r="AD399" i="1"/>
  <c r="AD400" i="1"/>
  <c r="AD401" i="1"/>
  <c r="AD403" i="1"/>
  <c r="AD405" i="1"/>
  <c r="AJ266" i="1" l="1"/>
  <c r="AJ380" i="1"/>
  <c r="AF380" i="1" s="1"/>
  <c r="AJ283" i="1"/>
  <c r="AF283" i="1" s="1"/>
  <c r="AJ400" i="1"/>
  <c r="AJ397" i="1"/>
  <c r="AJ365" i="1"/>
  <c r="AJ362" i="1"/>
  <c r="AJ350" i="1"/>
  <c r="AJ347" i="1"/>
  <c r="AJ346" i="1"/>
  <c r="AJ317" i="1"/>
  <c r="AJ298" i="1"/>
  <c r="AJ291" i="1"/>
  <c r="AJ249" i="1"/>
  <c r="AJ248" i="1"/>
  <c r="AJ239" i="1"/>
  <c r="AJ223" i="1"/>
  <c r="AJ208" i="1"/>
  <c r="AJ209" i="1"/>
  <c r="AJ184" i="1"/>
  <c r="AJ183" i="1"/>
  <c r="AJ160" i="1"/>
  <c r="AJ152" i="1"/>
  <c r="AJ151" i="1"/>
  <c r="AJ125" i="1"/>
  <c r="AJ121" i="1"/>
  <c r="AJ101" i="1"/>
  <c r="AJ92" i="1"/>
  <c r="AJ54" i="1"/>
  <c r="AJ53" i="1"/>
  <c r="AJ52" i="1"/>
  <c r="AJ34" i="1"/>
  <c r="AJ9" i="1"/>
  <c r="AJ5" i="1"/>
  <c r="AK5" i="1" s="1"/>
  <c r="AJ4" i="1"/>
  <c r="AK4" i="1" s="1"/>
  <c r="AJ329" i="1"/>
  <c r="AF329" i="1" s="1"/>
  <c r="AJ242" i="1"/>
  <c r="AF242" i="1" s="1"/>
  <c r="AJ23" i="1"/>
  <c r="AF23" i="1" s="1"/>
  <c r="AJ245" i="1"/>
  <c r="AF245" i="1" s="1"/>
  <c r="AJ198" i="1"/>
  <c r="AF198" i="1" s="1"/>
  <c r="AJ133" i="1"/>
  <c r="AJ132" i="1"/>
  <c r="AJ103" i="1"/>
  <c r="AF103" i="1" s="1"/>
  <c r="AJ333" i="1"/>
  <c r="AF333" i="1" s="1"/>
  <c r="AJ142" i="1"/>
  <c r="AF142" i="1" s="1"/>
  <c r="AJ167" i="1"/>
  <c r="AF167" i="1" s="1"/>
  <c r="AJ259" i="1"/>
  <c r="AF259" i="1" s="1"/>
  <c r="AJ194" i="1"/>
  <c r="AJ250" i="1"/>
  <c r="AF250" i="1" s="1"/>
  <c r="AJ75" i="1"/>
  <c r="AJ218" i="1"/>
  <c r="AF218" i="1" s="1"/>
  <c r="AJ312" i="1"/>
  <c r="AF312" i="1" s="1"/>
  <c r="AJ207" i="1"/>
  <c r="AF207" i="1" s="1"/>
  <c r="AJ97" i="1"/>
  <c r="AF97" i="1" s="1"/>
  <c r="AJ117" i="1"/>
  <c r="AF117" i="1" s="1"/>
  <c r="AJ213" i="1"/>
  <c r="AF213" i="1" s="1"/>
  <c r="AJ398" i="1"/>
  <c r="AF398" i="1" s="1"/>
  <c r="AJ222" i="1"/>
  <c r="AF222" i="1" s="1"/>
  <c r="AJ188" i="1"/>
  <c r="AF188" i="1" s="1"/>
  <c r="AJ137" i="1"/>
  <c r="AF137" i="1" s="1"/>
  <c r="AJ217" i="1"/>
  <c r="AF217" i="1" s="1"/>
  <c r="AJ18" i="1"/>
  <c r="AF18" i="1" s="1"/>
  <c r="AJ318" i="1"/>
  <c r="AF318" i="1" s="1"/>
  <c r="AJ162" i="1"/>
  <c r="AF162" i="1" s="1"/>
  <c r="AJ308" i="1"/>
  <c r="AF308" i="1" s="1"/>
  <c r="AJ341" i="1"/>
  <c r="AF341" i="1" s="1"/>
  <c r="AJ304" i="1"/>
  <c r="AF304" i="1" s="1"/>
  <c r="AJ83" i="1"/>
  <c r="AF83" i="1" s="1"/>
  <c r="AJ399" i="1"/>
  <c r="AF399" i="1" s="1"/>
  <c r="AJ271" i="1"/>
  <c r="AF271" i="1" s="1"/>
  <c r="AJ68" i="1"/>
  <c r="AF68" i="1" s="1"/>
  <c r="AJ170" i="1"/>
  <c r="AF170" i="1" s="1"/>
  <c r="AJ344" i="1"/>
  <c r="AF344" i="1" s="1"/>
  <c r="AJ206" i="1"/>
  <c r="AF206" i="1" s="1"/>
  <c r="AJ120" i="1"/>
  <c r="AF120" i="1" s="1"/>
  <c r="AJ246" i="1"/>
  <c r="AF246" i="1" s="1"/>
  <c r="AJ201" i="1"/>
  <c r="AF201" i="1" s="1"/>
  <c r="AJ386" i="1"/>
  <c r="AF386" i="1" s="1"/>
  <c r="AJ56" i="1"/>
  <c r="AF56" i="1" s="1"/>
  <c r="AJ25" i="1"/>
  <c r="AF25" i="1" s="1"/>
  <c r="AJ77" i="1"/>
  <c r="AF77" i="1" s="1"/>
  <c r="AJ361" i="1"/>
  <c r="AF361" i="1" s="1"/>
  <c r="AJ359" i="1"/>
  <c r="AF359" i="1" s="1"/>
  <c r="AJ276" i="1"/>
  <c r="AJ32" i="1"/>
  <c r="AF32" i="1" s="1"/>
  <c r="AJ227" i="1"/>
  <c r="AF227" i="1" s="1"/>
  <c r="AJ377" i="1"/>
  <c r="AJ297" i="1"/>
  <c r="AF297" i="1" s="1"/>
  <c r="AJ79" i="1"/>
  <c r="AF79" i="1" s="1"/>
  <c r="AJ391" i="1"/>
  <c r="AF391" i="1" s="1"/>
  <c r="AJ326" i="1"/>
  <c r="AF326" i="1" s="1"/>
  <c r="AJ285" i="1"/>
  <c r="AF285" i="1" s="1"/>
  <c r="AJ154" i="1"/>
  <c r="AF154" i="1" s="1"/>
  <c r="AJ44" i="1"/>
  <c r="AF44" i="1" s="1"/>
  <c r="AJ325" i="1"/>
  <c r="AF325" i="1" s="1"/>
  <c r="AJ127" i="1"/>
  <c r="AF127" i="1" s="1"/>
  <c r="AJ134" i="1"/>
  <c r="AF134" i="1" s="1"/>
  <c r="AJ265" i="1"/>
  <c r="AF265" i="1" s="1"/>
  <c r="AJ289" i="1"/>
  <c r="AF289" i="1" s="1"/>
  <c r="AJ310" i="1"/>
  <c r="AF310" i="1" s="1"/>
  <c r="AJ393" i="1"/>
  <c r="AF393" i="1" s="1"/>
  <c r="AJ204" i="1"/>
  <c r="AF204" i="1" s="1"/>
  <c r="AJ382" i="1"/>
  <c r="AJ64" i="1"/>
  <c r="AF64" i="1" s="1"/>
  <c r="AJ374" i="1"/>
  <c r="AF374" i="1" s="1"/>
  <c r="AJ17" i="1"/>
  <c r="AF17" i="1" s="1"/>
  <c r="AJ263" i="1"/>
  <c r="AF263" i="1" s="1"/>
  <c r="AJ369" i="1"/>
  <c r="AF369" i="1" s="1"/>
  <c r="AJ136" i="1"/>
  <c r="AF136" i="1" s="1"/>
  <c r="AJ107" i="1"/>
  <c r="AF107" i="1" s="1"/>
  <c r="AJ319" i="1"/>
  <c r="AF319" i="1" s="1"/>
  <c r="AJ84" i="1"/>
  <c r="AF84" i="1" s="1"/>
  <c r="AJ385" i="1"/>
  <c r="AF385" i="1" s="1"/>
  <c r="AJ247" i="1"/>
  <c r="AF247" i="1" s="1"/>
  <c r="AJ238" i="1"/>
  <c r="AF238" i="1" s="1"/>
  <c r="AJ78" i="1"/>
  <c r="AF78" i="1" s="1"/>
  <c r="AJ381" i="1"/>
  <c r="AF381" i="1" s="1"/>
  <c r="AJ358" i="1"/>
  <c r="AF358" i="1" s="1"/>
  <c r="AJ337" i="1"/>
  <c r="AF337" i="1" s="1"/>
  <c r="AJ336" i="1"/>
  <c r="AF336" i="1" s="1"/>
  <c r="AJ315" i="1"/>
  <c r="AF315" i="1" s="1"/>
  <c r="AJ270" i="1"/>
  <c r="AF270" i="1" s="1"/>
  <c r="AJ233" i="1"/>
  <c r="AF233" i="1" s="1"/>
  <c r="AJ228" i="1"/>
  <c r="AF228" i="1" s="1"/>
  <c r="AJ216" i="1"/>
  <c r="AF216" i="1" s="1"/>
  <c r="AJ215" i="1"/>
  <c r="AF215" i="1" s="1"/>
  <c r="AJ203" i="1"/>
  <c r="AF203" i="1" s="1"/>
  <c r="AJ202" i="1"/>
  <c r="AF202" i="1" s="1"/>
  <c r="AJ190" i="1"/>
  <c r="AF190" i="1" s="1"/>
  <c r="AJ178" i="1"/>
  <c r="AF178" i="1" s="1"/>
  <c r="AJ169" i="1"/>
  <c r="AF169" i="1" s="1"/>
  <c r="AJ158" i="1"/>
  <c r="AF158" i="1" s="1"/>
  <c r="AJ150" i="1"/>
  <c r="AF150" i="1" s="1"/>
  <c r="AJ135" i="1"/>
  <c r="AF135" i="1" s="1"/>
  <c r="AJ124" i="1"/>
  <c r="AF124" i="1" s="1"/>
  <c r="AJ113" i="1"/>
  <c r="AF113" i="1" s="1"/>
  <c r="AJ108" i="1"/>
  <c r="AF108" i="1" s="1"/>
  <c r="AJ93" i="1"/>
  <c r="AF93" i="1" s="1"/>
  <c r="AJ46" i="1"/>
  <c r="AF46" i="1" s="1"/>
  <c r="AJ33" i="1"/>
  <c r="AF33" i="1" s="1"/>
  <c r="AJ28" i="1"/>
  <c r="AF28" i="1" s="1"/>
  <c r="AJ8" i="1"/>
  <c r="AF8" i="1" s="1"/>
  <c r="AJ396" i="1"/>
  <c r="AF396" i="1" s="1"/>
  <c r="AJ392" i="1"/>
  <c r="AF392" i="1" s="1"/>
  <c r="AJ394" i="1"/>
  <c r="AF394" i="1" s="1"/>
  <c r="AJ390" i="1"/>
  <c r="AJ388" i="1"/>
  <c r="AF388" i="1" s="1"/>
  <c r="AJ387" i="1"/>
  <c r="AF387" i="1" s="1"/>
  <c r="AJ384" i="1"/>
  <c r="AF384" i="1" s="1"/>
  <c r="AJ383" i="1"/>
  <c r="AF383" i="1" s="1"/>
  <c r="AJ379" i="1"/>
  <c r="AF379" i="1" s="1"/>
  <c r="AJ378" i="1"/>
  <c r="AF378" i="1" s="1"/>
  <c r="AJ376" i="1"/>
  <c r="AF376" i="1" s="1"/>
  <c r="AJ375" i="1"/>
  <c r="AF375" i="1" s="1"/>
  <c r="AJ373" i="1"/>
  <c r="AF373" i="1" s="1"/>
  <c r="AJ372" i="1"/>
  <c r="AF372" i="1" s="1"/>
  <c r="AJ371" i="1"/>
  <c r="AF371" i="1" s="1"/>
  <c r="AJ370" i="1"/>
  <c r="AF370" i="1" s="1"/>
  <c r="AJ368" i="1"/>
  <c r="AF368" i="1" s="1"/>
  <c r="AJ367" i="1"/>
  <c r="AF367" i="1" s="1"/>
  <c r="AJ366" i="1"/>
  <c r="AF366" i="1" s="1"/>
  <c r="AJ364" i="1"/>
  <c r="AF364" i="1" s="1"/>
  <c r="AJ363" i="1"/>
  <c r="AF363" i="1" s="1"/>
  <c r="AJ360" i="1"/>
  <c r="AF360" i="1" s="1"/>
  <c r="AJ357" i="1"/>
  <c r="AF357" i="1" s="1"/>
  <c r="AJ356" i="1"/>
  <c r="AF356" i="1" s="1"/>
  <c r="AJ355" i="1"/>
  <c r="AJ354" i="1"/>
  <c r="AF354" i="1" s="1"/>
  <c r="AJ353" i="1"/>
  <c r="AF353" i="1" s="1"/>
  <c r="AJ352" i="1"/>
  <c r="AF352" i="1" s="1"/>
  <c r="AJ351" i="1"/>
  <c r="AF351" i="1" s="1"/>
  <c r="AJ349" i="1"/>
  <c r="AF349" i="1" s="1"/>
  <c r="AJ348" i="1"/>
  <c r="AF348" i="1" s="1"/>
  <c r="AJ345" i="1"/>
  <c r="AF345" i="1" s="1"/>
  <c r="AJ343" i="1"/>
  <c r="AF343" i="1" s="1"/>
  <c r="AJ342" i="1"/>
  <c r="AF342" i="1" s="1"/>
  <c r="AJ339" i="1"/>
  <c r="AF339" i="1" s="1"/>
  <c r="AJ338" i="1"/>
  <c r="AF338" i="1" s="1"/>
  <c r="AJ335" i="1"/>
  <c r="AF335" i="1" s="1"/>
  <c r="AJ334" i="1"/>
  <c r="AF334" i="1" s="1"/>
  <c r="AJ332" i="1"/>
  <c r="AF332" i="1" s="1"/>
  <c r="AJ331" i="1"/>
  <c r="AF331" i="1" s="1"/>
  <c r="AJ328" i="1"/>
  <c r="AF328" i="1" s="1"/>
  <c r="AJ327" i="1"/>
  <c r="AF327" i="1" s="1"/>
  <c r="AJ324" i="1"/>
  <c r="AF324" i="1" s="1"/>
  <c r="AJ323" i="1"/>
  <c r="AF323" i="1" s="1"/>
  <c r="AJ321" i="1"/>
  <c r="AF321" i="1" s="1"/>
  <c r="AJ320" i="1"/>
  <c r="AF320" i="1" s="1"/>
  <c r="AJ316" i="1"/>
  <c r="AF316" i="1" s="1"/>
  <c r="AJ314" i="1"/>
  <c r="AF314" i="1" s="1"/>
  <c r="AJ311" i="1"/>
  <c r="AF311" i="1" s="1"/>
  <c r="AJ309" i="1"/>
  <c r="AF309" i="1" s="1"/>
  <c r="AJ307" i="1"/>
  <c r="AF307" i="1" s="1"/>
  <c r="AJ306" i="1"/>
  <c r="AF306" i="1" s="1"/>
  <c r="AJ305" i="1"/>
  <c r="AF305" i="1" s="1"/>
  <c r="AJ303" i="1"/>
  <c r="AF303" i="1" s="1"/>
  <c r="AJ302" i="1"/>
  <c r="AF302" i="1" s="1"/>
  <c r="AJ293" i="1"/>
  <c r="AF293" i="1" s="1"/>
  <c r="AJ292" i="1"/>
  <c r="AJ287" i="1"/>
  <c r="AF287" i="1" s="1"/>
  <c r="AJ282" i="1"/>
  <c r="AF282" i="1" s="1"/>
  <c r="AJ281" i="1"/>
  <c r="AF281" i="1" s="1"/>
  <c r="AJ280" i="1"/>
  <c r="AF280" i="1" s="1"/>
  <c r="AJ279" i="1"/>
  <c r="AF279" i="1" s="1"/>
  <c r="AJ278" i="1"/>
  <c r="AF278" i="1" s="1"/>
  <c r="AJ275" i="1"/>
  <c r="AF275" i="1" s="1"/>
  <c r="AJ274" i="1"/>
  <c r="AF274" i="1" s="1"/>
  <c r="AJ272" i="1"/>
  <c r="AF272" i="1" s="1"/>
  <c r="AJ269" i="1"/>
  <c r="AJ268" i="1"/>
  <c r="AF268" i="1" s="1"/>
  <c r="AJ267" i="1"/>
  <c r="AF267" i="1" s="1"/>
  <c r="AJ264" i="1"/>
  <c r="AF264" i="1" s="1"/>
  <c r="AJ262" i="1"/>
  <c r="AF262" i="1" s="1"/>
  <c r="AJ261" i="1"/>
  <c r="AF261" i="1" s="1"/>
  <c r="AJ260" i="1"/>
  <c r="AF260" i="1" s="1"/>
  <c r="AJ257" i="1"/>
  <c r="AJ256" i="1"/>
  <c r="AJ255" i="1"/>
  <c r="AJ254" i="1"/>
  <c r="AF254" i="1" s="1"/>
  <c r="AJ253" i="1"/>
  <c r="AF253" i="1" s="1"/>
  <c r="AJ251" i="1"/>
  <c r="AF251" i="1" s="1"/>
  <c r="AJ241" i="1"/>
  <c r="AF241" i="1" s="1"/>
  <c r="AJ240" i="1"/>
  <c r="AF240" i="1" s="1"/>
  <c r="AJ235" i="1"/>
  <c r="AF235" i="1" s="1"/>
  <c r="AJ234" i="1"/>
  <c r="AF234" i="1" s="1"/>
  <c r="AJ232" i="1"/>
  <c r="AF232" i="1" s="1"/>
  <c r="AJ231" i="1"/>
  <c r="AF231" i="1" s="1"/>
  <c r="AJ230" i="1"/>
  <c r="AF230" i="1" s="1"/>
  <c r="AJ229" i="1"/>
  <c r="AF229" i="1" s="1"/>
  <c r="AJ226" i="1"/>
  <c r="AF226" i="1" s="1"/>
  <c r="AJ225" i="1"/>
  <c r="AF225" i="1" s="1"/>
  <c r="AJ224" i="1"/>
  <c r="AF224" i="1" s="1"/>
  <c r="AJ221" i="1"/>
  <c r="AF221" i="1" s="1"/>
  <c r="AJ220" i="1"/>
  <c r="AF220" i="1" s="1"/>
  <c r="AJ219" i="1"/>
  <c r="AF219" i="1" s="1"/>
  <c r="AJ214" i="1"/>
  <c r="AF214" i="1" s="1"/>
  <c r="AJ212" i="1"/>
  <c r="AF212" i="1" s="1"/>
  <c r="AJ211" i="1"/>
  <c r="AF211" i="1" s="1"/>
  <c r="AJ210" i="1"/>
  <c r="AF210" i="1" s="1"/>
  <c r="AJ205" i="1"/>
  <c r="AF205" i="1" s="1"/>
  <c r="AJ200" i="1"/>
  <c r="AF200" i="1" s="1"/>
  <c r="AJ197" i="1"/>
  <c r="AF197" i="1" s="1"/>
  <c r="AJ196" i="1"/>
  <c r="AF196" i="1" s="1"/>
  <c r="AJ195" i="1"/>
  <c r="AF195" i="1" s="1"/>
  <c r="AJ193" i="1"/>
  <c r="AJ192" i="1"/>
  <c r="AF192" i="1" s="1"/>
  <c r="AJ191" i="1"/>
  <c r="AF191" i="1" s="1"/>
  <c r="AJ189" i="1"/>
  <c r="AF189" i="1" s="1"/>
  <c r="AJ187" i="1"/>
  <c r="AF187" i="1" s="1"/>
  <c r="AJ186" i="1"/>
  <c r="AF186" i="1" s="1"/>
  <c r="AJ185" i="1"/>
  <c r="AF185" i="1" s="1"/>
  <c r="AJ182" i="1"/>
  <c r="AF182" i="1" s="1"/>
  <c r="AJ181" i="1"/>
  <c r="AF181" i="1" s="1"/>
  <c r="AJ180" i="1"/>
  <c r="AF180" i="1" s="1"/>
  <c r="AJ177" i="1"/>
  <c r="AF177" i="1" s="1"/>
  <c r="AJ176" i="1"/>
  <c r="AF176" i="1" s="1"/>
  <c r="AJ175" i="1"/>
  <c r="AF175" i="1" s="1"/>
  <c r="AJ174" i="1"/>
  <c r="AF174" i="1" s="1"/>
  <c r="AJ173" i="1"/>
  <c r="AF173" i="1" s="1"/>
  <c r="AJ172" i="1"/>
  <c r="AF172" i="1" s="1"/>
  <c r="AJ171" i="1"/>
  <c r="AF171" i="1" s="1"/>
  <c r="AJ168" i="1"/>
  <c r="AJ166" i="1"/>
  <c r="AF166" i="1" s="1"/>
  <c r="AJ164" i="1"/>
  <c r="AJ165" i="1"/>
  <c r="AF165" i="1" s="1"/>
  <c r="AJ163" i="1"/>
  <c r="AF163" i="1" s="1"/>
  <c r="AJ161" i="1"/>
  <c r="AF161" i="1" s="1"/>
  <c r="AJ159" i="1"/>
  <c r="AF159" i="1" s="1"/>
  <c r="AJ157" i="1"/>
  <c r="AF157" i="1" s="1"/>
  <c r="AJ156" i="1"/>
  <c r="AF156" i="1" s="1"/>
  <c r="AJ153" i="1"/>
  <c r="AF153" i="1" s="1"/>
  <c r="AJ149" i="1"/>
  <c r="AF149" i="1" s="1"/>
  <c r="AJ148" i="1"/>
  <c r="AF148" i="1" s="1"/>
  <c r="AJ147" i="1"/>
  <c r="AF147" i="1" s="1"/>
  <c r="AJ146" i="1"/>
  <c r="AF146" i="1" s="1"/>
  <c r="AJ145" i="1"/>
  <c r="AF145" i="1" s="1"/>
  <c r="AJ144" i="1"/>
  <c r="AF144" i="1" s="1"/>
  <c r="AJ143" i="1"/>
  <c r="AF143" i="1" s="1"/>
  <c r="AJ141" i="1"/>
  <c r="AF141" i="1" s="1"/>
  <c r="AJ140" i="1"/>
  <c r="AF140" i="1" s="1"/>
  <c r="AJ139" i="1"/>
  <c r="AF139" i="1" s="1"/>
  <c r="AJ138" i="1"/>
  <c r="AF138" i="1" s="1"/>
  <c r="AJ131" i="1"/>
  <c r="AF131" i="1" s="1"/>
  <c r="AJ130" i="1"/>
  <c r="AF130" i="1" s="1"/>
  <c r="AJ129" i="1"/>
  <c r="AF129" i="1" s="1"/>
  <c r="AJ128" i="1"/>
  <c r="AF128" i="1" s="1"/>
  <c r="AJ126" i="1"/>
  <c r="AF126" i="1" s="1"/>
  <c r="AJ123" i="1"/>
  <c r="AF123" i="1" s="1"/>
  <c r="AJ122" i="1"/>
  <c r="AF122" i="1" s="1"/>
  <c r="AJ118" i="1"/>
  <c r="AF118" i="1" s="1"/>
  <c r="AJ115" i="1"/>
  <c r="AF115" i="1" s="1"/>
  <c r="AJ114" i="1"/>
  <c r="AF114" i="1" s="1"/>
  <c r="AJ112" i="1"/>
  <c r="AF112" i="1" s="1"/>
  <c r="AJ111" i="1"/>
  <c r="AF111" i="1" s="1"/>
  <c r="AJ110" i="1"/>
  <c r="AF110" i="1" s="1"/>
  <c r="AJ109" i="1"/>
  <c r="AF109" i="1" s="1"/>
  <c r="AJ106" i="1"/>
  <c r="AF106" i="1" s="1"/>
  <c r="AJ105" i="1"/>
  <c r="AF105" i="1" s="1"/>
  <c r="AJ104" i="1"/>
  <c r="AF104" i="1" s="1"/>
  <c r="AJ102" i="1"/>
  <c r="AF102" i="1" s="1"/>
  <c r="AJ100" i="1"/>
  <c r="AF100" i="1" s="1"/>
  <c r="AJ96" i="1"/>
  <c r="AF96" i="1" s="1"/>
  <c r="AJ90" i="1"/>
  <c r="AF90" i="1" s="1"/>
  <c r="AJ89" i="1"/>
  <c r="AF89" i="1" s="1"/>
  <c r="AJ88" i="1"/>
  <c r="AF88" i="1" s="1"/>
  <c r="AJ86" i="1"/>
  <c r="AF86" i="1" s="1"/>
  <c r="AJ85" i="1"/>
  <c r="AF85" i="1" s="1"/>
  <c r="AJ82" i="1"/>
  <c r="AF82" i="1" s="1"/>
  <c r="AJ81" i="1"/>
  <c r="AJ76" i="1"/>
  <c r="AF76" i="1" s="1"/>
  <c r="AJ73" i="1"/>
  <c r="AF73" i="1" s="1"/>
  <c r="AJ72" i="1"/>
  <c r="AF72" i="1" s="1"/>
  <c r="AJ71" i="1"/>
  <c r="AF71" i="1" s="1"/>
  <c r="AJ69" i="1"/>
  <c r="AJ67" i="1"/>
  <c r="AF67" i="1" s="1"/>
  <c r="AJ66" i="1"/>
  <c r="AF66" i="1" s="1"/>
  <c r="AJ65" i="1"/>
  <c r="AF65" i="1" s="1"/>
  <c r="AJ63" i="1"/>
  <c r="AF63" i="1" s="1"/>
  <c r="AJ62" i="1"/>
  <c r="AF62" i="1" s="1"/>
  <c r="AJ61" i="1"/>
  <c r="AF61" i="1" s="1"/>
  <c r="AJ60" i="1"/>
  <c r="AJ59" i="1"/>
  <c r="AF59" i="1" s="1"/>
  <c r="AJ58" i="1"/>
  <c r="AF58" i="1" s="1"/>
  <c r="AJ57" i="1"/>
  <c r="AF57" i="1" s="1"/>
  <c r="AJ51" i="1"/>
  <c r="AF51" i="1" s="1"/>
  <c r="AJ50" i="1"/>
  <c r="AF50" i="1" s="1"/>
  <c r="AJ48" i="1"/>
  <c r="AF48" i="1" s="1"/>
  <c r="AJ47" i="1"/>
  <c r="AF47" i="1" s="1"/>
  <c r="AJ45" i="1"/>
  <c r="AJ43" i="1"/>
  <c r="AF43" i="1" s="1"/>
  <c r="AJ42" i="1"/>
  <c r="AF42" i="1" s="1"/>
  <c r="AJ41" i="1"/>
  <c r="AF41" i="1" s="1"/>
  <c r="AJ40" i="1"/>
  <c r="AF40" i="1" s="1"/>
  <c r="AJ37" i="1"/>
  <c r="AJ38" i="1"/>
  <c r="AF38" i="1" s="1"/>
  <c r="AJ36" i="1"/>
  <c r="AF36" i="1" s="1"/>
  <c r="AJ35" i="1"/>
  <c r="AF35" i="1" s="1"/>
  <c r="AJ31" i="1"/>
  <c r="AF31" i="1" s="1"/>
  <c r="AJ30" i="1"/>
  <c r="AF30" i="1" s="1"/>
  <c r="AJ29" i="1"/>
  <c r="AF29" i="1" s="1"/>
  <c r="AJ27" i="1"/>
  <c r="AF27" i="1" s="1"/>
  <c r="AJ26" i="1"/>
  <c r="AF26" i="1" s="1"/>
  <c r="AJ22" i="1"/>
  <c r="AJ21" i="1"/>
  <c r="AF21" i="1" s="1"/>
  <c r="AJ20" i="1"/>
  <c r="AF20" i="1" s="1"/>
  <c r="AJ19" i="1"/>
  <c r="AF19" i="1" s="1"/>
  <c r="AJ15" i="1"/>
  <c r="AF15" i="1" s="1"/>
  <c r="AJ13" i="1"/>
  <c r="AF13" i="1" s="1"/>
  <c r="AJ12" i="1"/>
  <c r="AF12" i="1" s="1"/>
  <c r="AJ10" i="1"/>
  <c r="AF10" i="1" s="1"/>
  <c r="AJ7" i="1"/>
  <c r="AF7" i="1" s="1"/>
  <c r="AJ299" i="1"/>
  <c r="AF299" i="1" s="1"/>
  <c r="AJ74" i="1"/>
  <c r="AF74" i="1" s="1"/>
  <c r="AJ91" i="1"/>
  <c r="AF91" i="1" s="1"/>
  <c r="AJ119" i="1"/>
  <c r="AF119" i="1" s="1"/>
  <c r="AJ300" i="1"/>
  <c r="AF300" i="1" s="1"/>
  <c r="AJ99" i="1"/>
  <c r="AF99" i="1" s="1"/>
  <c r="AJ295" i="1"/>
  <c r="AF295" i="1" s="1"/>
  <c r="AJ98" i="1"/>
  <c r="AF98" i="1" s="1"/>
  <c r="AJ340" i="1"/>
  <c r="AJ87" i="1"/>
  <c r="AF87" i="1" s="1"/>
  <c r="AJ330" i="1"/>
  <c r="AF330" i="1" s="1"/>
  <c r="AJ284" i="1"/>
  <c r="AF284" i="1" s="1"/>
  <c r="AJ322" i="1"/>
  <c r="AF322" i="1" s="1"/>
  <c r="AJ70" i="1"/>
  <c r="AF70" i="1" s="1"/>
  <c r="AJ24" i="1"/>
  <c r="AF24" i="1" s="1"/>
  <c r="AJ16" i="1"/>
  <c r="AF16" i="1" s="1"/>
  <c r="AJ179" i="1"/>
  <c r="AF179" i="1" s="1"/>
  <c r="AJ39" i="1"/>
  <c r="AF39" i="1" s="1"/>
  <c r="AJ237" i="1"/>
  <c r="AF237" i="1" s="1"/>
  <c r="AJ199" i="1"/>
  <c r="AF199" i="1" s="1"/>
  <c r="AJ301" i="1"/>
  <c r="AJ286" i="1"/>
  <c r="AF286" i="1" s="1"/>
  <c r="AJ244" i="1"/>
  <c r="AF244" i="1" s="1"/>
  <c r="AJ243" i="1"/>
  <c r="AJ236" i="1"/>
  <c r="AF236" i="1" s="1"/>
  <c r="T402" i="1"/>
  <c r="S402" i="1"/>
  <c r="S404" i="1" s="1"/>
  <c r="R402" i="1"/>
  <c r="R404" i="1" s="1"/>
  <c r="AJ155" i="1"/>
  <c r="AF155" i="1" s="1"/>
  <c r="AJ288" i="1"/>
  <c r="AJ116" i="1"/>
  <c r="AF116" i="1" s="1"/>
  <c r="AJ80" i="1"/>
  <c r="AF80" i="1" s="1"/>
  <c r="AJ6" i="1"/>
  <c r="AJ313" i="1"/>
  <c r="AF313" i="1" s="1"/>
  <c r="AJ252" i="1"/>
  <c r="AJ14" i="1"/>
  <c r="AF14" i="1" s="1"/>
  <c r="AJ94" i="1"/>
  <c r="AF94" i="1" s="1"/>
  <c r="AJ95" i="1"/>
  <c r="AF95" i="1" s="1"/>
  <c r="AJ55" i="1"/>
  <c r="AJ3" i="1"/>
  <c r="AK3" i="1" s="1"/>
  <c r="AJ2" i="1"/>
  <c r="AK2" i="1" s="1"/>
  <c r="AJ49" i="1"/>
  <c r="AF49" i="1" s="1"/>
  <c r="AJ290" i="1"/>
  <c r="AF290" i="1" s="1"/>
  <c r="AJ389" i="1"/>
  <c r="AF389" i="1" s="1"/>
  <c r="AJ294" i="1"/>
  <c r="AF294" i="1" s="1"/>
  <c r="AJ273" i="1"/>
  <c r="AF273" i="1" s="1"/>
  <c r="AJ11" i="1"/>
  <c r="AF11" i="1" s="1"/>
  <c r="AJ258" i="1"/>
  <c r="AF258" i="1" s="1"/>
  <c r="AF6" i="1" l="1"/>
  <c r="AL6" i="1"/>
  <c r="AE388" i="1"/>
  <c r="AF257" i="1"/>
  <c r="AE257" i="1" s="1"/>
  <c r="AD404" i="1"/>
  <c r="AF404" i="1" s="1"/>
  <c r="AD402" i="1"/>
  <c r="AF402" i="1" s="1"/>
  <c r="AF355" i="1"/>
  <c r="AF256" i="1"/>
  <c r="AF164" i="1"/>
  <c r="AF168" i="1"/>
  <c r="AF269" i="1"/>
  <c r="AF193" i="1"/>
  <c r="AF292" i="1"/>
  <c r="AF55" i="1"/>
  <c r="AF252" i="1"/>
  <c r="AF401" i="1"/>
  <c r="AF301" i="1"/>
  <c r="AF255" i="1"/>
  <c r="AF132" i="1"/>
  <c r="AF243" i="1"/>
  <c r="AF390" i="1"/>
  <c r="AF276" i="1"/>
  <c r="AF75" i="1"/>
  <c r="AF37" i="1"/>
  <c r="AF405" i="1"/>
  <c r="AF288" i="1"/>
  <c r="AF340" i="1"/>
  <c r="AF69" i="1"/>
  <c r="AF22" i="1"/>
  <c r="AF45" i="1"/>
  <c r="AF60" i="1"/>
  <c r="AF81" i="1"/>
  <c r="AF194" i="1"/>
  <c r="AF403" i="1"/>
  <c r="AF133" i="1"/>
  <c r="AF382" i="1"/>
  <c r="AF377" i="1"/>
  <c r="AF406" i="1" l="1"/>
  <c r="AE81" i="1"/>
  <c r="AE193" i="1"/>
  <c r="AE256" i="1"/>
  <c r="AE252" i="1"/>
  <c r="AE69" i="1"/>
  <c r="AE132" i="1"/>
  <c r="AE168" i="1"/>
  <c r="AE194" i="1"/>
  <c r="AE340" i="1"/>
  <c r="AE133" i="1"/>
  <c r="AE37" i="1"/>
  <c r="AE255" i="1"/>
  <c r="AE164" i="1"/>
  <c r="AE355" i="1"/>
  <c r="AE382" i="1"/>
  <c r="AE390" i="1"/>
  <c r="AE243" i="1"/>
  <c r="AE292" i="1"/>
  <c r="AE377" i="1"/>
  <c r="AE22" i="1"/>
  <c r="AE60" i="1"/>
  <c r="AE45" i="1"/>
  <c r="AE75" i="1"/>
  <c r="AE276" i="1"/>
  <c r="AE301" i="1"/>
  <c r="AE269" i="1"/>
</calcChain>
</file>

<file path=xl/comments1.xml><?xml version="1.0" encoding="utf-8"?>
<comments xmlns="http://schemas.openxmlformats.org/spreadsheetml/2006/main">
  <authors>
    <author>Stefanko.Jaroslav</author>
  </authors>
  <commentList>
    <comment ref="AC267" authorId="0" shapeId="0">
      <text>
        <r>
          <rPr>
            <sz val="9"/>
            <color indexed="81"/>
            <rFont val="Segoe UI"/>
            <family val="2"/>
            <charset val="238"/>
          </rPr>
          <t xml:space="preserve">
novem,ber</t>
        </r>
      </text>
    </comment>
  </commentList>
</comments>
</file>

<file path=xl/sharedStrings.xml><?xml version="1.0" encoding="utf-8"?>
<sst xmlns="http://schemas.openxmlformats.org/spreadsheetml/2006/main" count="6437" uniqueCount="1355">
  <si>
    <t>Č</t>
  </si>
  <si>
    <t>Meno</t>
  </si>
  <si>
    <t>Ulica</t>
  </si>
  <si>
    <t>číslo</t>
  </si>
  <si>
    <t>Dátum narodenia</t>
  </si>
  <si>
    <t>email</t>
  </si>
  <si>
    <t>telefón</t>
  </si>
  <si>
    <t>faktura</t>
  </si>
  <si>
    <t>Var.s</t>
  </si>
  <si>
    <t>i</t>
  </si>
  <si>
    <t>p</t>
  </si>
  <si>
    <t>a</t>
  </si>
  <si>
    <t>dress</t>
  </si>
  <si>
    <t>jan</t>
  </si>
  <si>
    <t>febr</t>
  </si>
  <si>
    <t>marec</t>
  </si>
  <si>
    <t>april</t>
  </si>
  <si>
    <t>máj</t>
  </si>
  <si>
    <t>jun</t>
  </si>
  <si>
    <t>júl</t>
  </si>
  <si>
    <t>aug</t>
  </si>
  <si>
    <t>sept</t>
  </si>
  <si>
    <t>okt</t>
  </si>
  <si>
    <t>nov</t>
  </si>
  <si>
    <t>dec</t>
  </si>
  <si>
    <t>poznámka</t>
  </si>
  <si>
    <t>pozn.oslobodenie</t>
  </si>
  <si>
    <t>mesiace</t>
  </si>
  <si>
    <t>ŽZZzvýdavky</t>
  </si>
  <si>
    <t>e</t>
  </si>
  <si>
    <t>0</t>
  </si>
  <si>
    <t>Palus Jaroslav</t>
  </si>
  <si>
    <t>Jarková</t>
  </si>
  <si>
    <t>Nový Ruskov-Malý Ruskov</t>
  </si>
  <si>
    <t>polovicna</t>
  </si>
  <si>
    <t>Babiková Alena</t>
  </si>
  <si>
    <t>Nová</t>
  </si>
  <si>
    <t>Nový Ruskov-Veľký Ruskov</t>
  </si>
  <si>
    <t>mironr1@azet.sk</t>
  </si>
  <si>
    <t>421903596173</t>
  </si>
  <si>
    <t>x</t>
  </si>
  <si>
    <t>LAN-NR</t>
  </si>
  <si>
    <t>Poórová Zuzana, Budapeštianska 4</t>
  </si>
  <si>
    <t>Námestie sv.Trojice</t>
  </si>
  <si>
    <t>Plechotice</t>
  </si>
  <si>
    <t>zuzka.poorova@gmail.com</t>
  </si>
  <si>
    <t>421 915 460 387</t>
  </si>
  <si>
    <t>plechzapad</t>
  </si>
  <si>
    <t>Roman Róbert</t>
  </si>
  <si>
    <t>Sv.Cyrila a Metoda</t>
  </si>
  <si>
    <t>robertroman@zoznam.sk</t>
  </si>
  <si>
    <t>421905997568</t>
  </si>
  <si>
    <t xml:space="preserve">Vitkovič Ján </t>
  </si>
  <si>
    <t>Dvorianky</t>
  </si>
  <si>
    <t>neuv.</t>
  </si>
  <si>
    <t>jan.vitkovic@netkosice.sk</t>
  </si>
  <si>
    <t>421949334245</t>
  </si>
  <si>
    <t>tnves</t>
  </si>
  <si>
    <t>Egreš</t>
  </si>
  <si>
    <t>hubinak5</t>
  </si>
  <si>
    <t>z</t>
  </si>
  <si>
    <t>b</t>
  </si>
  <si>
    <t>Roman Alexander</t>
  </si>
  <si>
    <t>421915329750</t>
  </si>
  <si>
    <t>Buzinkai Martin</t>
  </si>
  <si>
    <t>Severná</t>
  </si>
  <si>
    <t>HRIADKY</t>
  </si>
  <si>
    <t>martin.buzinkai@centrum.sk</t>
  </si>
  <si>
    <t>421948010680</t>
  </si>
  <si>
    <t>hriadky5</t>
  </si>
  <si>
    <t>AAA-</t>
  </si>
  <si>
    <t>AAA-zostatok</t>
  </si>
  <si>
    <t>Žžzz</t>
  </si>
  <si>
    <t>Rozdiel</t>
  </si>
  <si>
    <t>cerkev.wifi</t>
  </si>
  <si>
    <t>Gajdoš Marián</t>
  </si>
  <si>
    <t>421918848643</t>
  </si>
  <si>
    <t>ok</t>
  </si>
  <si>
    <t>Hriadky</t>
  </si>
  <si>
    <t>Žžžzz</t>
  </si>
  <si>
    <t>Plán</t>
  </si>
  <si>
    <t>Gajdoš Jozef</t>
  </si>
  <si>
    <t>421915787483</t>
  </si>
  <si>
    <t>Bajus Dávid</t>
  </si>
  <si>
    <t>M.R.Štefánika</t>
  </si>
  <si>
    <t>Onda Michal</t>
  </si>
  <si>
    <t>Mlynská</t>
  </si>
  <si>
    <t>posta</t>
  </si>
  <si>
    <t>Samun Igor</t>
  </si>
  <si>
    <t>Kuzmická</t>
  </si>
  <si>
    <t>Čeľovce</t>
  </si>
  <si>
    <t>ALRC- Roman Hriadky</t>
  </si>
  <si>
    <t>Vrabčia 2</t>
  </si>
  <si>
    <t>CO 36 588 750</t>
  </si>
  <si>
    <t>421905951705</t>
  </si>
  <si>
    <t>Vrabčia 2, Košice</t>
  </si>
  <si>
    <t>faktúra</t>
  </si>
  <si>
    <t>Eva Vincenčíková - JANEVA</t>
  </si>
  <si>
    <t>Horvath Peter</t>
  </si>
  <si>
    <t>205</t>
  </si>
  <si>
    <t>Revaj Miroslav</t>
  </si>
  <si>
    <t>vip</t>
  </si>
  <si>
    <t>Kešeľ Roland</t>
  </si>
  <si>
    <t>SNP</t>
  </si>
  <si>
    <t>Sečovce</t>
  </si>
  <si>
    <t>rolo@post.sk</t>
  </si>
  <si>
    <t>421949603940</t>
  </si>
  <si>
    <t>hriadky1</t>
  </si>
  <si>
    <t>Žižneidentikovane platby</t>
  </si>
  <si>
    <t>Žzz príjmy</t>
  </si>
  <si>
    <t>hriadky</t>
  </si>
  <si>
    <t>Moňak</t>
  </si>
  <si>
    <t>133</t>
  </si>
  <si>
    <t>Nemcová Mária</t>
  </si>
  <si>
    <t>8</t>
  </si>
  <si>
    <t>mruskov</t>
  </si>
  <si>
    <t>Nemethová Nadežda</t>
  </si>
  <si>
    <t>Cintorínska</t>
  </si>
  <si>
    <t>Repková Viera</t>
  </si>
  <si>
    <t>6888cislo domu</t>
  </si>
  <si>
    <t>Stará</t>
  </si>
  <si>
    <t>Rusnak Marián</t>
  </si>
  <si>
    <t>IČO</t>
  </si>
  <si>
    <t>421944278990</t>
  </si>
  <si>
    <t>Hlavná</t>
  </si>
  <si>
    <t>Tušická Nová Ves</t>
  </si>
  <si>
    <t>Leškaničová Jana</t>
  </si>
  <si>
    <t>Kochanovská</t>
  </si>
  <si>
    <t>IČO: 37540165</t>
  </si>
  <si>
    <t>leja255@azet.sk</t>
  </si>
  <si>
    <t>421915911465</t>
  </si>
  <si>
    <t>Južná</t>
  </si>
  <si>
    <t>hriadkyjuh</t>
  </si>
  <si>
    <t>Tušice</t>
  </si>
  <si>
    <t>tu209</t>
  </si>
  <si>
    <t>plechvychod</t>
  </si>
  <si>
    <t>Motorest Canada</t>
  </si>
  <si>
    <t>centrum</t>
  </si>
  <si>
    <t>Borovská Alena</t>
  </si>
  <si>
    <t>421905537898</t>
  </si>
  <si>
    <t>Korova Ivana</t>
  </si>
  <si>
    <t>Bajus Ján</t>
  </si>
  <si>
    <t>tu5</t>
  </si>
  <si>
    <t>default</t>
  </si>
  <si>
    <t>Balog Bohumil</t>
  </si>
  <si>
    <t>Poľná</t>
  </si>
  <si>
    <t>679/14</t>
  </si>
  <si>
    <t>kríž</t>
  </si>
  <si>
    <t>Dubravská Veronika</t>
  </si>
  <si>
    <t>Družstevná</t>
  </si>
  <si>
    <t>Siksa Jaroslav</t>
  </si>
  <si>
    <t>Čeľovská</t>
  </si>
  <si>
    <t>9/2012</t>
  </si>
  <si>
    <t>Ramšák Jaroslav-Vajda</t>
  </si>
  <si>
    <t>Trebišov-Milhostov</t>
  </si>
  <si>
    <t>IČO: 43433928</t>
  </si>
  <si>
    <t>421915956750</t>
  </si>
  <si>
    <t>milhostov</t>
  </si>
  <si>
    <t>Spisak Ján</t>
  </si>
  <si>
    <t>421911842202</t>
  </si>
  <si>
    <t>Ferkanin Rastislav</t>
  </si>
  <si>
    <t>IČO:44913621</t>
  </si>
  <si>
    <t>421908876571</t>
  </si>
  <si>
    <t>Šamudovská Michaela</t>
  </si>
  <si>
    <t>421905721576</t>
  </si>
  <si>
    <t>Gašpar Lukáš</t>
  </si>
  <si>
    <t>Romanová Lucia</t>
  </si>
  <si>
    <t>421915649051</t>
  </si>
  <si>
    <t>Gašpar Milan</t>
  </si>
  <si>
    <t>4</t>
  </si>
  <si>
    <t>Rusnák Luboš</t>
  </si>
  <si>
    <t>Hric Vojtech</t>
  </si>
  <si>
    <t>421918419449</t>
  </si>
  <si>
    <t>hriadky-juh</t>
  </si>
  <si>
    <t>11/2012</t>
  </si>
  <si>
    <t>Frajt Jaroslav</t>
  </si>
  <si>
    <t>Sv. Cyrila a Metoda</t>
  </si>
  <si>
    <t>jaroslav.frajt@post.sk</t>
  </si>
  <si>
    <t>421915942461</t>
  </si>
  <si>
    <t>Dzurovcak Jaroslav</t>
  </si>
  <si>
    <t>Rusnak Dominik</t>
  </si>
  <si>
    <t>dominiq4@gmail.com</t>
  </si>
  <si>
    <t>421918097904</t>
  </si>
  <si>
    <t>Andraš Marek</t>
  </si>
  <si>
    <t>marek.andras@seznam.cz</t>
  </si>
  <si>
    <t>421903772145</t>
  </si>
  <si>
    <t>Astrabova Zlatica</t>
  </si>
  <si>
    <t>421918176610</t>
  </si>
  <si>
    <t>Babiková Marcela</t>
  </si>
  <si>
    <t>mischaela@azet.sk</t>
  </si>
  <si>
    <t>Bačo Ľubomír</t>
  </si>
  <si>
    <t>Bajus Jakub</t>
  </si>
  <si>
    <t>james138@azet.sk</t>
  </si>
  <si>
    <t>421905658986</t>
  </si>
  <si>
    <t>Bajusová Emília</t>
  </si>
  <si>
    <t>421905337727</t>
  </si>
  <si>
    <t>Bakošová Lucia</t>
  </si>
  <si>
    <t>drobec1821@azet.sk</t>
  </si>
  <si>
    <t>Bakošová Martina</t>
  </si>
  <si>
    <t>Mostová</t>
  </si>
  <si>
    <t>1597/29</t>
  </si>
  <si>
    <t>michal.bosiak@gmail.com</t>
  </si>
  <si>
    <t>421908343108</t>
  </si>
  <si>
    <t>Balint Ladislav</t>
  </si>
  <si>
    <t>Horovce</t>
  </si>
  <si>
    <t>horovce5</t>
  </si>
  <si>
    <t>Bažalik Marek</t>
  </si>
  <si>
    <t>Benej Jozef</t>
  </si>
  <si>
    <t xml:space="preserve">Hlavná </t>
  </si>
  <si>
    <t>421911260620</t>
  </si>
  <si>
    <t>Berešová Zoja</t>
  </si>
  <si>
    <t>Besler Radovan</t>
  </si>
  <si>
    <t>radovan852@centrum.sk</t>
  </si>
  <si>
    <t>421948800512</t>
  </si>
  <si>
    <t>Besler Štefan</t>
  </si>
  <si>
    <t>Sečovská</t>
  </si>
  <si>
    <t>421902289547</t>
  </si>
  <si>
    <t>Bobela Slavko</t>
  </si>
  <si>
    <t xml:space="preserve">Severná </t>
  </si>
  <si>
    <t>hriadky3</t>
  </si>
  <si>
    <t>Bobik Róbert</t>
  </si>
  <si>
    <t>Bodnár  Milan</t>
  </si>
  <si>
    <t>IČO: 43807208</t>
  </si>
  <si>
    <t>milan_Bodnar@centrum.sk</t>
  </si>
  <si>
    <t>421915627711</t>
  </si>
  <si>
    <t>Bogoš Miroslav</t>
  </si>
  <si>
    <t>Zvonárska</t>
  </si>
  <si>
    <t>majster535@azet.sk</t>
  </si>
  <si>
    <t>421908556571</t>
  </si>
  <si>
    <t>Borovský Emil</t>
  </si>
  <si>
    <t>emilborovsky@gmail.com</t>
  </si>
  <si>
    <t>421915882102</t>
  </si>
  <si>
    <t>Borovský Ján, Ing.</t>
  </si>
  <si>
    <t>2907052</t>
  </si>
  <si>
    <t>Bošiak Jozef</t>
  </si>
  <si>
    <t>Boža Pavol</t>
  </si>
  <si>
    <t>galen1@azet.sk</t>
  </si>
  <si>
    <t>421948050552</t>
  </si>
  <si>
    <t>Bučková Mária</t>
  </si>
  <si>
    <t>maiabuckova@gmail.com</t>
  </si>
  <si>
    <t>421907154581</t>
  </si>
  <si>
    <t>Bukaj Ján</t>
  </si>
  <si>
    <t>Bukajová Viera</t>
  </si>
  <si>
    <t>viera.bukajova@centrum.sk</t>
  </si>
  <si>
    <t>421905545583</t>
  </si>
  <si>
    <t>Buzinkaiová Agháta</t>
  </si>
  <si>
    <t>rastislav.buzinkai@gmail.com</t>
  </si>
  <si>
    <t>421903504811</t>
  </si>
  <si>
    <t>Buzinkaiová Alena</t>
  </si>
  <si>
    <t>49</t>
  </si>
  <si>
    <t>Cifranič Martin</t>
  </si>
  <si>
    <t>Cifranič Peter</t>
  </si>
  <si>
    <t>cifrap@gmail.com</t>
  </si>
  <si>
    <t>421944091733</t>
  </si>
  <si>
    <t>Cifraničová Katarína</t>
  </si>
  <si>
    <t>421908101248</t>
  </si>
  <si>
    <t>Čevora Martin</t>
  </si>
  <si>
    <t>Čonka Alexander</t>
  </si>
  <si>
    <t>421918508847</t>
  </si>
  <si>
    <t>Čopak Karol</t>
  </si>
  <si>
    <t>421918166852</t>
  </si>
  <si>
    <t>Čopaková Alena</t>
  </si>
  <si>
    <t>421910308012</t>
  </si>
  <si>
    <t>Dandárová Helena</t>
  </si>
  <si>
    <t>421918401597</t>
  </si>
  <si>
    <t>Daňko</t>
  </si>
  <si>
    <t>Danková Dominika</t>
  </si>
  <si>
    <t>dankovadominika@gmail.com</t>
  </si>
  <si>
    <t>Dragulová Mária</t>
  </si>
  <si>
    <t>421903488637</t>
  </si>
  <si>
    <t>Dvořak Marcel</t>
  </si>
  <si>
    <t>mdvorak@post.sk</t>
  </si>
  <si>
    <t>421905867512</t>
  </si>
  <si>
    <t>Dziak Ján</t>
  </si>
  <si>
    <t>Dziaková Adriana</t>
  </si>
  <si>
    <t>421918535304</t>
  </si>
  <si>
    <t>Egrešiová Erika</t>
  </si>
  <si>
    <t>421908031728</t>
  </si>
  <si>
    <t>Fedor Ivan</t>
  </si>
  <si>
    <t>421915540055</t>
  </si>
  <si>
    <t>egres36</t>
  </si>
  <si>
    <t>Fedorčaková Erika</t>
  </si>
  <si>
    <t>421904934141</t>
  </si>
  <si>
    <t>hubinak1</t>
  </si>
  <si>
    <t>Ferjo Štefan</t>
  </si>
  <si>
    <t>421908198496</t>
  </si>
  <si>
    <t>Ferjová Anna</t>
  </si>
  <si>
    <t>Lipová</t>
  </si>
  <si>
    <t>annci1@centrum.sk</t>
  </si>
  <si>
    <t>421907593666</t>
  </si>
  <si>
    <t>Fortunak Martin</t>
  </si>
  <si>
    <t>69</t>
  </si>
  <si>
    <t>Fragner Jozef ml.</t>
  </si>
  <si>
    <t>Fragner Jozef st</t>
  </si>
  <si>
    <t>421905346272</t>
  </si>
  <si>
    <t>Gasperová Květa</t>
  </si>
  <si>
    <t>k.gasperova@gmail.com</t>
  </si>
  <si>
    <t>421908190124</t>
  </si>
  <si>
    <t>Gecik Miroslav</t>
  </si>
  <si>
    <t>421918888085</t>
  </si>
  <si>
    <t>Geciková Katarína</t>
  </si>
  <si>
    <t>kadka96310@azet.sk</t>
  </si>
  <si>
    <t>421566783860</t>
  </si>
  <si>
    <t>Halgaš Matus</t>
  </si>
  <si>
    <t>matus.halgas@post.sk</t>
  </si>
  <si>
    <t>plechotice</t>
  </si>
  <si>
    <t>Harmadi Miroslav</t>
  </si>
  <si>
    <t>harmadimiro@azet.sk</t>
  </si>
  <si>
    <t>421940898882</t>
  </si>
  <si>
    <t>Harmadiová Irena</t>
  </si>
  <si>
    <t>Havrilčak Marcel</t>
  </si>
  <si>
    <t>421907967715</t>
  </si>
  <si>
    <t>Hilgardova Adriana</t>
  </si>
  <si>
    <t>248</t>
  </si>
  <si>
    <t>Hlebaško Štefan</t>
  </si>
  <si>
    <t>Dubinská</t>
  </si>
  <si>
    <t>stefan.hlebasko@hotmail.com</t>
  </si>
  <si>
    <t>hubinak</t>
  </si>
  <si>
    <t>Hohoš Ladislav</t>
  </si>
  <si>
    <t>ladi.hohos@gmail.com</t>
  </si>
  <si>
    <t>Hoľanová Lenka</t>
  </si>
  <si>
    <t>paeddrpu@gmail.com</t>
  </si>
  <si>
    <t>421907700068</t>
  </si>
  <si>
    <t>Hreňová Michaela, Bc.(Onderišinová)</t>
  </si>
  <si>
    <t>421903178538</t>
  </si>
  <si>
    <t>Hruška Pavol</t>
  </si>
  <si>
    <t>421915646152</t>
  </si>
  <si>
    <t>Hudec Patrik</t>
  </si>
  <si>
    <t>Choma Dušan</t>
  </si>
  <si>
    <t>vieranr@centrum.sk</t>
  </si>
  <si>
    <t>421918477613</t>
  </si>
  <si>
    <t>Ivan Ján</t>
  </si>
  <si>
    <t>janci757@zoznam.sk</t>
  </si>
  <si>
    <t>Jacko Jozef</t>
  </si>
  <si>
    <t>F-RIZEN@azet.sk</t>
  </si>
  <si>
    <t>421907209873</t>
  </si>
  <si>
    <t>Jakab Peter</t>
  </si>
  <si>
    <t>silon11@pobox.sk</t>
  </si>
  <si>
    <t>421907902648</t>
  </si>
  <si>
    <t>Jakabová Mirka</t>
  </si>
  <si>
    <t>mirka011@centrum.sk</t>
  </si>
  <si>
    <t>421917550674</t>
  </si>
  <si>
    <t>Jenčík Ján</t>
  </si>
  <si>
    <t>215/51</t>
  </si>
  <si>
    <t>yankee141@azet.sk</t>
  </si>
  <si>
    <t>421918471138</t>
  </si>
  <si>
    <t>Jendžejovský Peter</t>
  </si>
  <si>
    <t>Jevak Ján</t>
  </si>
  <si>
    <t>jevakjan@icqmail.com</t>
  </si>
  <si>
    <t>Juhas Radován Ing.</t>
  </si>
  <si>
    <t>Jurko Jozef</t>
  </si>
  <si>
    <t>421907711242</t>
  </si>
  <si>
    <t>jozjur@zoznam.sk</t>
  </si>
  <si>
    <t>Jurko Peter</t>
  </si>
  <si>
    <t>peter.jurko@justice.sk</t>
  </si>
  <si>
    <t>421908068548</t>
  </si>
  <si>
    <t>Jurko.Peter</t>
  </si>
  <si>
    <t>Jurková Irena</t>
  </si>
  <si>
    <t>Aľbinov</t>
  </si>
  <si>
    <t>Kačmárová Magdaléna</t>
  </si>
  <si>
    <t>Kamenárová</t>
  </si>
  <si>
    <t>421918387483</t>
  </si>
  <si>
    <t>Kašníková Maria</t>
  </si>
  <si>
    <t>maria.kasnikova@gmail.com</t>
  </si>
  <si>
    <t>Kičinko Juraj</t>
  </si>
  <si>
    <t>Klacik Ján</t>
  </si>
  <si>
    <t>Kmec Marek</t>
  </si>
  <si>
    <t>421904629478</t>
  </si>
  <si>
    <t>Kmec Peter</t>
  </si>
  <si>
    <t>421949507908</t>
  </si>
  <si>
    <t>Kočiš Martin</t>
  </si>
  <si>
    <t>Kolačkovská Katarína</t>
  </si>
  <si>
    <t>421911266554</t>
  </si>
  <si>
    <t>Kolbas Michal</t>
  </si>
  <si>
    <t>421915310227</t>
  </si>
  <si>
    <t>Kolesár Igor</t>
  </si>
  <si>
    <t>igor.kolesar@centrum.sk</t>
  </si>
  <si>
    <t>Kolesár Marián</t>
  </si>
  <si>
    <t>Kolesár Peter</t>
  </si>
  <si>
    <t>kolesarova.magdalena@centrum.sk</t>
  </si>
  <si>
    <t>421944277239</t>
  </si>
  <si>
    <t>Kolesár Tomáš</t>
  </si>
  <si>
    <t>Kolesár Tomáš-egrešký</t>
  </si>
  <si>
    <t>Kollár František</t>
  </si>
  <si>
    <t>421908144954</t>
  </si>
  <si>
    <t>19/2012</t>
  </si>
  <si>
    <t>Kondaš Martin</t>
  </si>
  <si>
    <t>mar.kondas@gmail.com</t>
  </si>
  <si>
    <t>421902222908</t>
  </si>
  <si>
    <t>Kopasová Magdaléna</t>
  </si>
  <si>
    <t>kopasmichal@azet.sk</t>
  </si>
  <si>
    <t>421908144922</t>
  </si>
  <si>
    <t>Korbuľak Andrej</t>
  </si>
  <si>
    <t>ajalocka1@azet.sk</t>
  </si>
  <si>
    <t>421911755151</t>
  </si>
  <si>
    <t>Koščo Peter</t>
  </si>
  <si>
    <t>15/2012</t>
  </si>
  <si>
    <t>Koščová Martina</t>
  </si>
  <si>
    <t>421917236553</t>
  </si>
  <si>
    <t>Kovalčík Ján</t>
  </si>
  <si>
    <t>421908954421</t>
  </si>
  <si>
    <t>Kovaľová Miriam</t>
  </si>
  <si>
    <t>miriam.kovalova@gmail.com</t>
  </si>
  <si>
    <t>421905284295</t>
  </si>
  <si>
    <t>Krescanko Lukáš</t>
  </si>
  <si>
    <t>Krigovský Miloš</t>
  </si>
  <si>
    <t>myki2@azet.sk</t>
  </si>
  <si>
    <t>421915856597</t>
  </si>
  <si>
    <t>Kuchár Eduard</t>
  </si>
  <si>
    <t>horovce</t>
  </si>
  <si>
    <t>Kuterka Martin</t>
  </si>
  <si>
    <t>Legeza Marián</t>
  </si>
  <si>
    <t>mesaros@gmail.com</t>
  </si>
  <si>
    <t>421908046933</t>
  </si>
  <si>
    <t>Lehončáková Dana</t>
  </si>
  <si>
    <t>danale@azet.sk</t>
  </si>
  <si>
    <t>421907943915</t>
  </si>
  <si>
    <t>Leskanic Jaroslav</t>
  </si>
  <si>
    <t>jaroslav.leskanic@t-com.sk</t>
  </si>
  <si>
    <t>421903623205</t>
  </si>
  <si>
    <t>Leščišin Michal Ing.</t>
  </si>
  <si>
    <t>421948011884</t>
  </si>
  <si>
    <t>Leškanič Radoslav</t>
  </si>
  <si>
    <t>Lipová Valéria</t>
  </si>
  <si>
    <t>421908256883</t>
  </si>
  <si>
    <t>Magnesová Martina</t>
  </si>
  <si>
    <t>Mantič Ján</t>
  </si>
  <si>
    <t>Mantič Milan</t>
  </si>
  <si>
    <t>mantic.milan@pobox.sk</t>
  </si>
  <si>
    <t>421905598301</t>
  </si>
  <si>
    <t>Mantičová Anna</t>
  </si>
  <si>
    <t>Marcin Maroš</t>
  </si>
  <si>
    <t>421905500799</t>
  </si>
  <si>
    <t>Maťaš Jozef, Ing.</t>
  </si>
  <si>
    <t>jozef114@gmail.com</t>
  </si>
  <si>
    <t>421907433844</t>
  </si>
  <si>
    <t>Matis Marcel</t>
  </si>
  <si>
    <t>421907995286</t>
  </si>
  <si>
    <t>Mattová Ružena</t>
  </si>
  <si>
    <t>mirka.mattova@gmail.com</t>
  </si>
  <si>
    <t>421905773589</t>
  </si>
  <si>
    <t>Melko Jozef</t>
  </si>
  <si>
    <t>Mihalčik František</t>
  </si>
  <si>
    <t>421911944544</t>
  </si>
  <si>
    <t>Mihalčin Jozef</t>
  </si>
  <si>
    <t>Milhostovská</t>
  </si>
  <si>
    <t>empatia@gmail.com</t>
  </si>
  <si>
    <t>421905115726</t>
  </si>
  <si>
    <t>milhostovA</t>
  </si>
  <si>
    <t>Michalecová Renáta</t>
  </si>
  <si>
    <t>Milková Jána</t>
  </si>
  <si>
    <t>milkova@zoznam.sk</t>
  </si>
  <si>
    <t>Miňovský Jozef</t>
  </si>
  <si>
    <t>421918610580</t>
  </si>
  <si>
    <t>Mistal Ján</t>
  </si>
  <si>
    <t>tomanks@centrum.sk</t>
  </si>
  <si>
    <t>Mlejová Mária</t>
  </si>
  <si>
    <t>Mochnacká Zuzana</t>
  </si>
  <si>
    <t>zuz.a@centrum.sk</t>
  </si>
  <si>
    <t>421918647840</t>
  </si>
  <si>
    <t>Múdra Gibartiová Daša</t>
  </si>
  <si>
    <t>Naď Ján</t>
  </si>
  <si>
    <t>janiknad@zoznam.sk</t>
  </si>
  <si>
    <t>421908020188</t>
  </si>
  <si>
    <t>Olahová Daniela</t>
  </si>
  <si>
    <t>421915946677</t>
  </si>
  <si>
    <t>6/2012</t>
  </si>
  <si>
    <t>Onderisinová Viera</t>
  </si>
  <si>
    <t>421904948960</t>
  </si>
  <si>
    <t>Onuščak Ján</t>
  </si>
  <si>
    <t>421911435700</t>
  </si>
  <si>
    <t>Orenčák Dušan</t>
  </si>
  <si>
    <t>Ovšankova Andrea</t>
  </si>
  <si>
    <t>421948199730</t>
  </si>
  <si>
    <t>Palfiová Katarína</t>
  </si>
  <si>
    <t>jakub.palfi@gmail.com</t>
  </si>
  <si>
    <t>Pavliková Galina</t>
  </si>
  <si>
    <t>Pavliková Silvia</t>
  </si>
  <si>
    <t>Pencaková Adela</t>
  </si>
  <si>
    <t>421907962092</t>
  </si>
  <si>
    <t>tnvess5</t>
  </si>
  <si>
    <t>Pešta Peter</t>
  </si>
  <si>
    <t>stará</t>
  </si>
  <si>
    <t>17/35</t>
  </si>
  <si>
    <t>peter1pesta@azet.sk</t>
  </si>
  <si>
    <t>421907258643</t>
  </si>
  <si>
    <t>Petríková Anna</t>
  </si>
  <si>
    <t>lucia.petrikova1@gmail.com</t>
  </si>
  <si>
    <t>421908090853</t>
  </si>
  <si>
    <t>Petro Miroslav</t>
  </si>
  <si>
    <t>421918529411</t>
  </si>
  <si>
    <t xml:space="preserve">Pilátová </t>
  </si>
  <si>
    <t>Polák Michal</t>
  </si>
  <si>
    <t>polak.michal@gmail.com</t>
  </si>
  <si>
    <t>421904950445</t>
  </si>
  <si>
    <t>Popreňak Marek</t>
  </si>
  <si>
    <t>421908511782</t>
  </si>
  <si>
    <t>Porhinčák Adrian</t>
  </si>
  <si>
    <t>421914340500</t>
  </si>
  <si>
    <t>Prokopovič Ľubomír</t>
  </si>
  <si>
    <t>prokopovic.lubomir@gmail.com</t>
  </si>
  <si>
    <t>421907948272</t>
  </si>
  <si>
    <t>Puky Peter</t>
  </si>
  <si>
    <t>421915376740</t>
  </si>
  <si>
    <t>Puskašová Andrea</t>
  </si>
  <si>
    <t>421905486768</t>
  </si>
  <si>
    <t>Puškáš Slavomír</t>
  </si>
  <si>
    <t>Puškášová Paulína</t>
  </si>
  <si>
    <t>stevozz@inmail.sk</t>
  </si>
  <si>
    <t>421905247933</t>
  </si>
  <si>
    <t>401</t>
  </si>
  <si>
    <t>Resetár Emil</t>
  </si>
  <si>
    <t>421905294660</t>
  </si>
  <si>
    <t>Roman Ján</t>
  </si>
  <si>
    <t>anna.romanova@student.upjs.sk</t>
  </si>
  <si>
    <t>421902206667</t>
  </si>
  <si>
    <t>Roman Lubo</t>
  </si>
  <si>
    <t>Rusnak Vladimir</t>
  </si>
  <si>
    <t>421905263480</t>
  </si>
  <si>
    <t>Rusnáková  Marta</t>
  </si>
  <si>
    <t>gusterik15@azet.sk</t>
  </si>
  <si>
    <t>Sabo Juraj</t>
  </si>
  <si>
    <t>sabo.pss@gmail.com</t>
  </si>
  <si>
    <t>421911223771</t>
  </si>
  <si>
    <t>Sabo Martin</t>
  </si>
  <si>
    <t>Sabo Michal</t>
  </si>
  <si>
    <t>mgr.sabo@post.sk</t>
  </si>
  <si>
    <t>421905848295</t>
  </si>
  <si>
    <t>Sabol Vladimír</t>
  </si>
  <si>
    <t>Sagan Peter</t>
  </si>
  <si>
    <t>Serbin Ján</t>
  </si>
  <si>
    <t>Serbin Rastislav</t>
  </si>
  <si>
    <t>Schnelly Jozef</t>
  </si>
  <si>
    <t>68</t>
  </si>
  <si>
    <t>Sikora Jozef</t>
  </si>
  <si>
    <t>deluxcomputer@zoznam.sk</t>
  </si>
  <si>
    <t>421918579489</t>
  </si>
  <si>
    <t>Sinajová Simona</t>
  </si>
  <si>
    <t>Sivák Igor</t>
  </si>
  <si>
    <t>210igor210@gmail.com</t>
  </si>
  <si>
    <t>421905796111</t>
  </si>
  <si>
    <t>Smržik Peter</t>
  </si>
  <si>
    <t>372/21</t>
  </si>
  <si>
    <t>smrzik.p@seznam.cz</t>
  </si>
  <si>
    <t>421905871524</t>
  </si>
  <si>
    <t>4/2012</t>
  </si>
  <si>
    <t>Sokoly Imrich</t>
  </si>
  <si>
    <t>421908988037</t>
  </si>
  <si>
    <t>Spišak Milan</t>
  </si>
  <si>
    <t>Stančik Martin</t>
  </si>
  <si>
    <t>Staruch Juraj</t>
  </si>
  <si>
    <t>Staš Dušan</t>
  </si>
  <si>
    <t>Strýčko Andrej</t>
  </si>
  <si>
    <t>421949571429</t>
  </si>
  <si>
    <t>Šaffo Drahoslav</t>
  </si>
  <si>
    <t>drahussaffo@gmail.com</t>
  </si>
  <si>
    <t>421918839757</t>
  </si>
  <si>
    <t>Šimko František</t>
  </si>
  <si>
    <t>razor69@azet.sk</t>
  </si>
  <si>
    <t>421903634247</t>
  </si>
  <si>
    <t>Šimko Juraj</t>
  </si>
  <si>
    <t>421905937746</t>
  </si>
  <si>
    <t>Šimková Anna</t>
  </si>
  <si>
    <t>Štefanko Jozef</t>
  </si>
  <si>
    <t>jozef.stefanko@gmail.com</t>
  </si>
  <si>
    <t>421949292034</t>
  </si>
  <si>
    <t>Štefanko Vlado</t>
  </si>
  <si>
    <t>421918165884</t>
  </si>
  <si>
    <t>Švec Vladimír</t>
  </si>
  <si>
    <t>branislav.svec8@gmail.com</t>
  </si>
  <si>
    <t>421907992614</t>
  </si>
  <si>
    <t>Tačar Miloš</t>
  </si>
  <si>
    <t>Tkač Jozef</t>
  </si>
  <si>
    <t>421905713930</t>
  </si>
  <si>
    <t>Tkáčik Ján</t>
  </si>
  <si>
    <t>421918070224</t>
  </si>
  <si>
    <t>Tomčáková Jozefína</t>
  </si>
  <si>
    <t>Tomčo Slavomír</t>
  </si>
  <si>
    <t>70</t>
  </si>
  <si>
    <t>Tomko Pavol</t>
  </si>
  <si>
    <t>pavol2tomko@gmail.com</t>
  </si>
  <si>
    <t>421918691539</t>
  </si>
  <si>
    <t>Tóth Jozef</t>
  </si>
  <si>
    <t>dodoto@zoznam.sk</t>
  </si>
  <si>
    <t>421903591758</t>
  </si>
  <si>
    <t>Tothová Ľubica</t>
  </si>
  <si>
    <t>lubka.tothova@centrum.sk</t>
  </si>
  <si>
    <t>421908061575</t>
  </si>
  <si>
    <t>Uhrin Marek</t>
  </si>
  <si>
    <t>marek91111@azet.sk</t>
  </si>
  <si>
    <t>421908367597</t>
  </si>
  <si>
    <t>Uhrinová Mata</t>
  </si>
  <si>
    <t>tina1290@zoznam.sk</t>
  </si>
  <si>
    <t>421948800547</t>
  </si>
  <si>
    <t>Ujhely Martin</t>
  </si>
  <si>
    <t>Ušalová Katarína r.Miňová</t>
  </si>
  <si>
    <t>opera13@azet.sk</t>
  </si>
  <si>
    <t>421911123333</t>
  </si>
  <si>
    <t>Vagašová Ľudmila</t>
  </si>
  <si>
    <t>Vachaľová Anna</t>
  </si>
  <si>
    <t>Vaľko Matúš</t>
  </si>
  <si>
    <t>Vaľková Alena</t>
  </si>
  <si>
    <t>???</t>
  </si>
  <si>
    <t>421915310786</t>
  </si>
  <si>
    <t xml:space="preserve">Vantuch Michal </t>
  </si>
  <si>
    <t>421903601840</t>
  </si>
  <si>
    <t>Varga Martin</t>
  </si>
  <si>
    <t>96</t>
  </si>
  <si>
    <t>valovska@centrum.sk</t>
  </si>
  <si>
    <t>421918385676</t>
  </si>
  <si>
    <t>Varga Milan</t>
  </si>
  <si>
    <t>martinvarga@post.sk</t>
  </si>
  <si>
    <t>Vasiľ Róbert</t>
  </si>
  <si>
    <t>421905859183</t>
  </si>
  <si>
    <t>Vavreková Gabriela</t>
  </si>
  <si>
    <t>Z.Teplica</t>
  </si>
  <si>
    <t>421903731230</t>
  </si>
  <si>
    <t>Vincenčik Ales</t>
  </si>
  <si>
    <t>ales.vincencik@gmail.com</t>
  </si>
  <si>
    <t>421907131727</t>
  </si>
  <si>
    <t>Vincenčík Ján</t>
  </si>
  <si>
    <t>janevahriadky@gmail.com</t>
  </si>
  <si>
    <t>421918979963</t>
  </si>
  <si>
    <t>Wágner Pavol</t>
  </si>
  <si>
    <t>wagnerpavol@zoznam.sk</t>
  </si>
  <si>
    <t>421918543124</t>
  </si>
  <si>
    <t>421911711502</t>
  </si>
  <si>
    <t>zahy000@gmail.com</t>
  </si>
  <si>
    <t>421908886605</t>
  </si>
  <si>
    <t>Zajacová Erika</t>
  </si>
  <si>
    <t>58</t>
  </si>
  <si>
    <t>Nový Ruskov-malý Ruskov</t>
  </si>
  <si>
    <t>Andráš Stanislav</t>
  </si>
  <si>
    <t>Beneš Vladimír</t>
  </si>
  <si>
    <t>vladimir.benes@post.sk</t>
  </si>
  <si>
    <t>421905441794</t>
  </si>
  <si>
    <t>Bič Jaroslav</t>
  </si>
  <si>
    <t>Bujňaková Mária</t>
  </si>
  <si>
    <t>Fric Lubomir</t>
  </si>
  <si>
    <t>lubomir.fritsch@centrum.sk</t>
  </si>
  <si>
    <t>421944208544</t>
  </si>
  <si>
    <t>Hatráková Mária</t>
  </si>
  <si>
    <t>mariahatrakova@gmail.com</t>
  </si>
  <si>
    <t>421907537587</t>
  </si>
  <si>
    <t>hohos.peter@pobox.sk</t>
  </si>
  <si>
    <t>421904542489</t>
  </si>
  <si>
    <t>Chemagra, s.r.o</t>
  </si>
  <si>
    <t>Jančík Michal</t>
  </si>
  <si>
    <t>Karvaš Ervín</t>
  </si>
  <si>
    <t>Klíma  Ján</t>
  </si>
  <si>
    <t>Kolesár Jozef</t>
  </si>
  <si>
    <t>kolesarova01@gmail.com</t>
  </si>
  <si>
    <t>421915315256</t>
  </si>
  <si>
    <t>Korbuľak Ľuboslav</t>
  </si>
  <si>
    <t>korbulka19@centrum.sk</t>
  </si>
  <si>
    <t>421918699854</t>
  </si>
  <si>
    <t>Kus Ján</t>
  </si>
  <si>
    <t>421905389473</t>
  </si>
  <si>
    <t>Macosko Robert</t>
  </si>
  <si>
    <t>421907125784</t>
  </si>
  <si>
    <t>Madar Ján</t>
  </si>
  <si>
    <t>Albinovská</t>
  </si>
  <si>
    <t>IČO:10797599</t>
  </si>
  <si>
    <t>madarj@seznam.cz</t>
  </si>
  <si>
    <t>421905270375</t>
  </si>
  <si>
    <t>Marjovič Ján</t>
  </si>
  <si>
    <t>Masliš Bohuš</t>
  </si>
  <si>
    <t xml:space="preserve">Južná </t>
  </si>
  <si>
    <t>Michalčik Tomáš</t>
  </si>
  <si>
    <t>tomas.mihalcik@centrum.sk</t>
  </si>
  <si>
    <t>421907270290</t>
  </si>
  <si>
    <t>Mitro Roman</t>
  </si>
  <si>
    <t>421915040056</t>
  </si>
  <si>
    <t>Pisio Marcel</t>
  </si>
  <si>
    <t>6</t>
  </si>
  <si>
    <t>Serbin Maroš</t>
  </si>
  <si>
    <t>kamilse@azet.sk</t>
  </si>
  <si>
    <t>421905394249</t>
  </si>
  <si>
    <t>Stavebniny Alfa</t>
  </si>
  <si>
    <t>IČO:35478489</t>
  </si>
  <si>
    <t>Stavoservis</t>
  </si>
  <si>
    <t>IČO:31682987</t>
  </si>
  <si>
    <t>stavoservistv@stavoservis.sk</t>
  </si>
  <si>
    <t>421907928113</t>
  </si>
  <si>
    <t>Torok Martin</t>
  </si>
  <si>
    <t xml:space="preserve">Dukelská </t>
  </si>
  <si>
    <t>388/19</t>
  </si>
  <si>
    <t>Varga Vladimír</t>
  </si>
  <si>
    <t>mruskov5</t>
  </si>
  <si>
    <t>Elias Miroslav , Ing.</t>
  </si>
  <si>
    <t>melias@orangemail.sk</t>
  </si>
  <si>
    <t>421905260282</t>
  </si>
  <si>
    <t>Mrázová  Eva</t>
  </si>
  <si>
    <t>Obec Hriadky</t>
  </si>
  <si>
    <t>421918371893</t>
  </si>
  <si>
    <t>Verbovsky Slavomír</t>
  </si>
  <si>
    <t>IČO:40953777</t>
  </si>
  <si>
    <t>sdvair@orangemail.sk</t>
  </si>
  <si>
    <t>421905129215</t>
  </si>
  <si>
    <t>14/2012</t>
  </si>
  <si>
    <t>Ferjo Peter</t>
  </si>
  <si>
    <t>421915545223</t>
  </si>
  <si>
    <t>421907633360</t>
  </si>
  <si>
    <t>Harmadiová Iveta</t>
  </si>
  <si>
    <t>IČO:35480190</t>
  </si>
  <si>
    <t>yvetaharmadiova@gmil.com</t>
  </si>
  <si>
    <t>421918567485</t>
  </si>
  <si>
    <t>187</t>
  </si>
  <si>
    <t>Janoščík Mario</t>
  </si>
  <si>
    <t>421907202354</t>
  </si>
  <si>
    <t>Urban Marek</t>
  </si>
  <si>
    <t>16/33</t>
  </si>
  <si>
    <t>421944632232</t>
  </si>
  <si>
    <t>Perhačová Henrieta</t>
  </si>
  <si>
    <t>perhacova.erika@zoznam.sk</t>
  </si>
  <si>
    <t>421908372347</t>
  </si>
  <si>
    <t>Bajus Milan</t>
  </si>
  <si>
    <t>421905868528</t>
  </si>
  <si>
    <t>Valko Pavol</t>
  </si>
  <si>
    <t>421910907360</t>
  </si>
  <si>
    <t>Čorejová Miriam</t>
  </si>
  <si>
    <t>421905301398</t>
  </si>
  <si>
    <t>Varša Ladislav</t>
  </si>
  <si>
    <t>91</t>
  </si>
  <si>
    <t>Maďarová Monika</t>
  </si>
  <si>
    <t>421907331377</t>
  </si>
  <si>
    <t>Sabová Drahomíra</t>
  </si>
  <si>
    <t>Rohaľová Eva</t>
  </si>
  <si>
    <t>421908333713</t>
  </si>
  <si>
    <t>Petrik Miroslav</t>
  </si>
  <si>
    <t>421908996044</t>
  </si>
  <si>
    <t>21/2012</t>
  </si>
  <si>
    <t>tvplay@azet.sk</t>
  </si>
  <si>
    <t>421905238130</t>
  </si>
  <si>
    <t>Iľko Ján , Ing.</t>
  </si>
  <si>
    <t>ing.jan.ilko@gmail.com</t>
  </si>
  <si>
    <t>Slobodníková Marta</t>
  </si>
  <si>
    <t>421907100075</t>
  </si>
  <si>
    <t>Bučak Jozef</t>
  </si>
  <si>
    <t>421905683927</t>
  </si>
  <si>
    <t>Kellemes Zdenko</t>
  </si>
  <si>
    <t>Smoliková Gabriela</t>
  </si>
  <si>
    <t>421911666669</t>
  </si>
  <si>
    <t>Weberová Zuzana</t>
  </si>
  <si>
    <t>Eľko Dominik</t>
  </si>
  <si>
    <t xml:space="preserve">Roško Miroslav </t>
  </si>
  <si>
    <t>miro.rosko@centrum.sk</t>
  </si>
  <si>
    <t>Varga Ladislav</t>
  </si>
  <si>
    <t>Mihucová Darina</t>
  </si>
  <si>
    <t>darami@zoznam.sk</t>
  </si>
  <si>
    <t>Porhinčák Ján</t>
  </si>
  <si>
    <t>jan.porhincak@gmail.com</t>
  </si>
  <si>
    <t>421915510009</t>
  </si>
  <si>
    <t>Toth Dušan</t>
  </si>
  <si>
    <t>Toth Julius</t>
  </si>
  <si>
    <t>421915865015</t>
  </si>
  <si>
    <t>Bánovský Milan</t>
  </si>
  <si>
    <t>421918093278</t>
  </si>
  <si>
    <t>Cap František</t>
  </si>
  <si>
    <t>20/2012</t>
  </si>
  <si>
    <t>Vincej Viktor</t>
  </si>
  <si>
    <t>viktor@mgmexpress.sk</t>
  </si>
  <si>
    <t>421917339777</t>
  </si>
  <si>
    <t>Lukáč Juraj</t>
  </si>
  <si>
    <t>lukac.juraj@gmail.com</t>
  </si>
  <si>
    <t>Nováková Andrea</t>
  </si>
  <si>
    <t>Hrubovský Martin</t>
  </si>
  <si>
    <t>421907058496</t>
  </si>
  <si>
    <t>Malčická Mária</t>
  </si>
  <si>
    <t>46</t>
  </si>
  <si>
    <t>Šimko Pavol</t>
  </si>
  <si>
    <t>Kolesar Pavol</t>
  </si>
  <si>
    <t>Dohanos Pavol</t>
  </si>
  <si>
    <t>421907958454</t>
  </si>
  <si>
    <t>Podracky</t>
  </si>
  <si>
    <t>Zastko Štefan</t>
  </si>
  <si>
    <t>421902104371</t>
  </si>
  <si>
    <t>12/2012</t>
  </si>
  <si>
    <t>Fedorčáková Martina</t>
  </si>
  <si>
    <t>421907672182</t>
  </si>
  <si>
    <t>Ružanič Martin</t>
  </si>
  <si>
    <t>421905885630</t>
  </si>
  <si>
    <t>Ščerba Dušan</t>
  </si>
  <si>
    <t>Sabol Jaroslav</t>
  </si>
  <si>
    <t>421908822214</t>
  </si>
  <si>
    <t>Kocur Ľubomír</t>
  </si>
  <si>
    <t>lubomir.kocur@bshg.com</t>
  </si>
  <si>
    <t>421907937309</t>
  </si>
  <si>
    <t>Serbinčík Teodor</t>
  </si>
  <si>
    <t>Bajus Vladimír</t>
  </si>
  <si>
    <t>anna.bajusova@centrum.sk</t>
  </si>
  <si>
    <t>421905482758</t>
  </si>
  <si>
    <t>16/2012</t>
  </si>
  <si>
    <t>Mašlanková Zuzana</t>
  </si>
  <si>
    <t>Jaseňovec Štefan</t>
  </si>
  <si>
    <t>421918306160</t>
  </si>
  <si>
    <t>Krišová Valika</t>
  </si>
  <si>
    <t>Megis Adrián</t>
  </si>
  <si>
    <t>adrian.megis@gmail.com</t>
  </si>
  <si>
    <t>421905852123</t>
  </si>
  <si>
    <t>Zamborský Ján</t>
  </si>
  <si>
    <t>zamborsky.jan@post.sk</t>
  </si>
  <si>
    <t>421915899275</t>
  </si>
  <si>
    <t>Marcin  Emil</t>
  </si>
  <si>
    <t>1</t>
  </si>
  <si>
    <t>Horvathová Ružena</t>
  </si>
  <si>
    <t>Gašpar Gabriel</t>
  </si>
  <si>
    <t>Malčický Peter</t>
  </si>
  <si>
    <t>petermal@centrum.sk</t>
  </si>
  <si>
    <t>421948511310</t>
  </si>
  <si>
    <t>Samko Pavol</t>
  </si>
  <si>
    <t>neuved</t>
  </si>
  <si>
    <t>Mašlej Kevin</t>
  </si>
  <si>
    <t>Džudža Miroslav</t>
  </si>
  <si>
    <t>421903755746</t>
  </si>
  <si>
    <t>Lendacký Tomáš</t>
  </si>
  <si>
    <t>Pavlik Juraj</t>
  </si>
  <si>
    <t>421907971235</t>
  </si>
  <si>
    <t>Kolesár Ján</t>
  </si>
  <si>
    <t>421908031787</t>
  </si>
  <si>
    <t>Juhas Tomáš</t>
  </si>
  <si>
    <t>421908317630</t>
  </si>
  <si>
    <t>Stanko Štefan</t>
  </si>
  <si>
    <t>115</t>
  </si>
  <si>
    <t>10</t>
  </si>
  <si>
    <t>30</t>
  </si>
  <si>
    <t>9</t>
  </si>
  <si>
    <t>Grubiak Marián</t>
  </si>
  <si>
    <t>Jakubec.Mato</t>
  </si>
  <si>
    <t>Leškanič.Ján vaško</t>
  </si>
  <si>
    <t>22</t>
  </si>
  <si>
    <t>20</t>
  </si>
  <si>
    <t>Sokoly Patrik</t>
  </si>
  <si>
    <t>Agrofinance Hriadky s.r.o.</t>
  </si>
  <si>
    <t>421908377587</t>
  </si>
  <si>
    <t>Asnad Ján</t>
  </si>
  <si>
    <t>421915302043</t>
  </si>
  <si>
    <t>Bobik Peter</t>
  </si>
  <si>
    <t>peter.bobik@intelsofteast.sk</t>
  </si>
  <si>
    <t>421908352191</t>
  </si>
  <si>
    <t>LAN-milhostov</t>
  </si>
  <si>
    <t>Cap Marian a Silvia</t>
  </si>
  <si>
    <t>lucid@domasa.sk</t>
  </si>
  <si>
    <t>cerkev.ruskov</t>
  </si>
  <si>
    <t>ftp server</t>
  </si>
  <si>
    <t>Gréckokatolícka cirkev  Nový Ruskov</t>
  </si>
  <si>
    <t>plabanic@email.cz</t>
  </si>
  <si>
    <t>421911711264</t>
  </si>
  <si>
    <t>Hubinak Jozef</t>
  </si>
  <si>
    <t>421918390666</t>
  </si>
  <si>
    <t>LAN - hubinak</t>
  </si>
  <si>
    <t>ihrisko</t>
  </si>
  <si>
    <t>421914165207</t>
  </si>
  <si>
    <t>zodpovedna osoba: Martin Jakubec</t>
  </si>
  <si>
    <t>KD Veľký Ruskov</t>
  </si>
  <si>
    <t>KD-TNV</t>
  </si>
  <si>
    <t>knižnica-vr</t>
  </si>
  <si>
    <t>Kratochvíla Jozef</t>
  </si>
  <si>
    <t>931/56</t>
  </si>
  <si>
    <t>Krčma Seger</t>
  </si>
  <si>
    <t xml:space="preserve">Mann Peter </t>
  </si>
  <si>
    <t>peter.mann@tuke.sk</t>
  </si>
  <si>
    <t>421907527962</t>
  </si>
  <si>
    <t>LAN-Egres</t>
  </si>
  <si>
    <t>Megles Marek</t>
  </si>
  <si>
    <t>MŠ Nový Ruskov</t>
  </si>
  <si>
    <t>4215628866136</t>
  </si>
  <si>
    <t>Obec NovyRuskov</t>
  </si>
  <si>
    <t>LAN-ocu</t>
  </si>
  <si>
    <t xml:space="preserve">Obec Plechotice </t>
  </si>
  <si>
    <t>LAN-plechotice</t>
  </si>
  <si>
    <t>Roman Andrej</t>
  </si>
  <si>
    <t>421903678736</t>
  </si>
  <si>
    <t>rozhlas mr</t>
  </si>
  <si>
    <t>Serbinčík Peter</t>
  </si>
  <si>
    <t>Štefancik Martin</t>
  </si>
  <si>
    <t>mato2305@gmail.com</t>
  </si>
  <si>
    <t>421907912778</t>
  </si>
  <si>
    <t>LAN - hriadky</t>
  </si>
  <si>
    <t>Štefanko Jaroslav</t>
  </si>
  <si>
    <t>jaro.stefanko@gmail.com</t>
  </si>
  <si>
    <t>421908100615</t>
  </si>
  <si>
    <t>Štefko Ivan</t>
  </si>
  <si>
    <t>Toth Lukaš</t>
  </si>
  <si>
    <t>lukas.toth@post.sk</t>
  </si>
  <si>
    <t>421917931151</t>
  </si>
  <si>
    <t>tribúna.pl</t>
  </si>
  <si>
    <t>Základná škola</t>
  </si>
  <si>
    <t>Závada Jozef</t>
  </si>
  <si>
    <t>8/2012</t>
  </si>
  <si>
    <t>Ramsakova</t>
  </si>
  <si>
    <t>Varga Václav</t>
  </si>
  <si>
    <t>vvv.@zoznam.sk</t>
  </si>
  <si>
    <t>421917536181</t>
  </si>
  <si>
    <t>mruskovsolo</t>
  </si>
  <si>
    <t>190</t>
  </si>
  <si>
    <t>Bydlisko</t>
  </si>
  <si>
    <t>SSID</t>
  </si>
  <si>
    <t>evid.</t>
  </si>
  <si>
    <t>Nedoplatok, preplatok z roku 2020</t>
  </si>
  <si>
    <t>9263cislo domu</t>
  </si>
  <si>
    <t>6881 cislo domu</t>
  </si>
  <si>
    <t>Petrik Ondrej</t>
  </si>
  <si>
    <t>67</t>
  </si>
  <si>
    <t>9263 067</t>
  </si>
  <si>
    <t>47</t>
  </si>
  <si>
    <t>d</t>
  </si>
  <si>
    <t>f</t>
  </si>
  <si>
    <t>LUCIA ROMANOVÁ</t>
  </si>
  <si>
    <t>Eva Mrázová</t>
  </si>
  <si>
    <t>Mária Kamenárová</t>
  </si>
  <si>
    <t>Jaroslav Paluš</t>
  </si>
  <si>
    <t>Helena Dandárová</t>
  </si>
  <si>
    <t>Martin Mašlej</t>
  </si>
  <si>
    <t>PAVOL BOZA</t>
  </si>
  <si>
    <t>MACOSKO ROBERT</t>
  </si>
  <si>
    <t>Marcel Matis</t>
  </si>
  <si>
    <t>LEAB</t>
  </si>
  <si>
    <t>Jevakova Marcela</t>
  </si>
  <si>
    <t>Lenka Dobajová</t>
  </si>
  <si>
    <t>ANNA FERJOVÁ</t>
  </si>
  <si>
    <t>MARTA KOLESÁROVÁ</t>
  </si>
  <si>
    <t>Milan Mantič</t>
  </si>
  <si>
    <t>Mária Bučková</t>
  </si>
  <si>
    <t>Juraj Jakubov</t>
  </si>
  <si>
    <t>Andrej Korbuľák</t>
  </si>
  <si>
    <t>KONDAS MARTIN</t>
  </si>
  <si>
    <t>Emil Borovský</t>
  </si>
  <si>
    <t>Květa Gasperová</t>
  </si>
  <si>
    <t>Darina Mihucová</t>
  </si>
  <si>
    <t>Martin Stančík</t>
  </si>
  <si>
    <t>Magdaléna Romanová</t>
  </si>
  <si>
    <t>Jozefína Tothová</t>
  </si>
  <si>
    <t>Anna Serbinová</t>
  </si>
  <si>
    <t>Ľudmila Vagašová</t>
  </si>
  <si>
    <t>Eva Rešetárová</t>
  </si>
  <si>
    <t>Mária Hatráková</t>
  </si>
  <si>
    <t>Kvetoslava Vincenčíková</t>
  </si>
  <si>
    <t>ANDRAS MAREK</t>
  </si>
  <si>
    <t>Ľubomír Prokopovič</t>
  </si>
  <si>
    <t>MAGNESOVA MARTINA</t>
  </si>
  <si>
    <t>Agáta Buzinkaiová</t>
  </si>
  <si>
    <t>Marcel Havrilčák</t>
  </si>
  <si>
    <t>EkoVON s.r.o.</t>
  </si>
  <si>
    <t>Erika Bajusová</t>
  </si>
  <si>
    <t>Serbin Rastislav, RN</t>
  </si>
  <si>
    <t>Pavol Wagner</t>
  </si>
  <si>
    <t>Anna Romanová</t>
  </si>
  <si>
    <t>Marcela Babiková</t>
  </si>
  <si>
    <t>SABOVA MARCELA</t>
  </si>
  <si>
    <t>MÁRIA DRAGULOVÁ</t>
  </si>
  <si>
    <t>Vladimír Švec</t>
  </si>
  <si>
    <t>Michal Kopas</t>
  </si>
  <si>
    <t>Antónia Jurková</t>
  </si>
  <si>
    <t>Emília Halgašová</t>
  </si>
  <si>
    <t>Kolesarova Magdalena</t>
  </si>
  <si>
    <t>Iveta Naďová</t>
  </si>
  <si>
    <t>Magdaléna Geciková</t>
  </si>
  <si>
    <t>HARMADIOVA YVETA</t>
  </si>
  <si>
    <t>Jozef Frágner</t>
  </si>
  <si>
    <t>Eva Koščová</t>
  </si>
  <si>
    <t>TOTH JOZEF</t>
  </si>
  <si>
    <t>Róbert Bobik</t>
  </si>
  <si>
    <t>MARIAN GRUBIAK</t>
  </si>
  <si>
    <t>Freshmedia</t>
  </si>
  <si>
    <t>OZ</t>
  </si>
  <si>
    <t>-1 568,03</t>
  </si>
  <si>
    <t>Internet</t>
  </si>
  <si>
    <t>VIERA ONDERISINOVA</t>
  </si>
  <si>
    <t>Kovalcik Jan</t>
  </si>
  <si>
    <t>MARIÁN CAP</t>
  </si>
  <si>
    <t>Milan Šimko</t>
  </si>
  <si>
    <t>Lukáš Gašpar</t>
  </si>
  <si>
    <t>Danica Vitkovičová</t>
  </si>
  <si>
    <t>Miroslav Petro</t>
  </si>
  <si>
    <t>JANEVA GOLD S.R.O.</t>
  </si>
  <si>
    <t>TOTHOVA VIERA</t>
  </si>
  <si>
    <t>GASPAR MILAN</t>
  </si>
  <si>
    <t>Emília Bajusová</t>
  </si>
  <si>
    <t>Katarína Krigovská</t>
  </si>
  <si>
    <t>Slavomír Dziak</t>
  </si>
  <si>
    <t>JOZEF JURKO</t>
  </si>
  <si>
    <t>Miroslava Michaliková</t>
  </si>
  <si>
    <t>Bukajova Viera</t>
  </si>
  <si>
    <t>Anna Tomková</t>
  </si>
  <si>
    <t>Radovan Besler</t>
  </si>
  <si>
    <t>Ján Perháč</t>
  </si>
  <si>
    <t>Štefania Krescanková</t>
  </si>
  <si>
    <t>Jozef Jurko</t>
  </si>
  <si>
    <t>Monika Karvašová</t>
  </si>
  <si>
    <t>Tóth Július, JUDr.</t>
  </si>
  <si>
    <t>BAJUSOVA KRISTINA</t>
  </si>
  <si>
    <t>OLAHOVA ALENA</t>
  </si>
  <si>
    <t>DOMINIK RUSNÁK</t>
  </si>
  <si>
    <t>Dominika Rusnáková</t>
  </si>
  <si>
    <t>Drahomíra Sabová</t>
  </si>
  <si>
    <t>Zuzana Mochnacká</t>
  </si>
  <si>
    <t>KOLESAR TOMAS</t>
  </si>
  <si>
    <t>Dušan Zajac</t>
  </si>
  <si>
    <t>Vladislav Kovaľ</t>
  </si>
  <si>
    <t>Jozef Schnelly</t>
  </si>
  <si>
    <t>MARTIN VARGA</t>
  </si>
  <si>
    <t>KOLLAR FRANTISEK</t>
  </si>
  <si>
    <t>Kacmarova Magdalena</t>
  </si>
  <si>
    <t>Ľubica Holcer</t>
  </si>
  <si>
    <t>Dušan Ščerba</t>
  </si>
  <si>
    <t>ING.  FRANTIŠEK CAP</t>
  </si>
  <si>
    <t>Mlej Jaroslav</t>
  </si>
  <si>
    <t>Veronika Dzielavská</t>
  </si>
  <si>
    <t>Jozef Sikora</t>
  </si>
  <si>
    <t>MICHALECOVA RENATA</t>
  </si>
  <si>
    <t>Štefan Puškáš</t>
  </si>
  <si>
    <t>JÁN MANTIČ</t>
  </si>
  <si>
    <t>Peter Jakab</t>
  </si>
  <si>
    <t>Jozef Cifranič</t>
  </si>
  <si>
    <t>Ján Borovský</t>
  </si>
  <si>
    <t>Marek Bažalik</t>
  </si>
  <si>
    <t>Valéria Leščišinová</t>
  </si>
  <si>
    <t>EPERJESIOVA SARA</t>
  </si>
  <si>
    <t>MATUS FORTUNAK</t>
  </si>
  <si>
    <t>Lenka Hoľanová</t>
  </si>
  <si>
    <t>Marta Slobodníková</t>
  </si>
  <si>
    <t>Emília Bodnárová</t>
  </si>
  <si>
    <t>Peter Cifranič</t>
  </si>
  <si>
    <t>DARINA ROMANOVÁ</t>
  </si>
  <si>
    <t>Alexander Roman</t>
  </si>
  <si>
    <t>Anna Mantičová</t>
  </si>
  <si>
    <t>Marián Legeza</t>
  </si>
  <si>
    <t>Daša Múdra Gibartiová</t>
  </si>
  <si>
    <t>Milan Banovský</t>
  </si>
  <si>
    <t>Martin Cifranič</t>
  </si>
  <si>
    <t>Sabo Lukáš, Mgr.</t>
  </si>
  <si>
    <t>LESKANIC RADOSLAV</t>
  </si>
  <si>
    <t>TOMAS VINCEJ</t>
  </si>
  <si>
    <t>LEHONCAKOVA DANA</t>
  </si>
  <si>
    <t>Helena Vargová</t>
  </si>
  <si>
    <t>Miroslav Babik</t>
  </si>
  <si>
    <t>Alena Vaľková</t>
  </si>
  <si>
    <t>Marta Štefanková</t>
  </si>
  <si>
    <t>FERJOVA SIMONA</t>
  </si>
  <si>
    <t>ZDENKA ŠTEFANKOVÁ</t>
  </si>
  <si>
    <t>JAROSLAV LESKANIC</t>
  </si>
  <si>
    <t>Conkova Margita</t>
  </si>
  <si>
    <t>Adrián Porhinčák</t>
  </si>
  <si>
    <t>Kolesárová Viktória,</t>
  </si>
  <si>
    <t>Slavomír Puškáš</t>
  </si>
  <si>
    <t>Angela Hudecová</t>
  </si>
  <si>
    <t>Gabriela Mišinská</t>
  </si>
  <si>
    <t>Peter Malcicky</t>
  </si>
  <si>
    <t>ZDENKO KELLEMES</t>
  </si>
  <si>
    <t>Ivan Fedor</t>
  </si>
  <si>
    <t>Mária Malčická</t>
  </si>
  <si>
    <t>Imrich Sokoli</t>
  </si>
  <si>
    <t>Ľudmila Kolesárová</t>
  </si>
  <si>
    <t>SLAVOMIR KOLESAR</t>
  </si>
  <si>
    <t>Róbert Vasiľ</t>
  </si>
  <si>
    <t>Daniela Kolesárová</t>
  </si>
  <si>
    <t>TOTHOVA LUBICA</t>
  </si>
  <si>
    <t>TOMCO SLAVOMIR</t>
  </si>
  <si>
    <t>FEDORCAK MILAN</t>
  </si>
  <si>
    <t>Andrea Staruchová</t>
  </si>
  <si>
    <t>Pencák Gabriel</t>
  </si>
  <si>
    <t>Olah Ladislav</t>
  </si>
  <si>
    <t>Drahoslav Šaffo</t>
  </si>
  <si>
    <t>Igor Sivák</t>
  </si>
  <si>
    <t>Martin Kočiš</t>
  </si>
  <si>
    <t>KORBUĽÁK ĽUBOSLAV IN</t>
  </si>
  <si>
    <t>Ján Klácik</t>
  </si>
  <si>
    <t>Agáta Bakošová</t>
  </si>
  <si>
    <t>Tomáš Michalčík - ELEKTRO</t>
  </si>
  <si>
    <t>Štefan Besler - BESLER</t>
  </si>
  <si>
    <t>KUTERKA MARTIN</t>
  </si>
  <si>
    <t>Katarína Jurková</t>
  </si>
  <si>
    <t>Ján Kašnik</t>
  </si>
  <si>
    <t>Adriana Hilgartová</t>
  </si>
  <si>
    <t>COPAKOVA IVETA</t>
  </si>
  <si>
    <t>Jozef Novák</t>
  </si>
  <si>
    <t>Zuzana Miňová</t>
  </si>
  <si>
    <t>Jana Miľková</t>
  </si>
  <si>
    <t>Alena Čopáková</t>
  </si>
  <si>
    <t>Zuzana Krivánková</t>
  </si>
  <si>
    <t>Dominik Rusnák</t>
  </si>
  <si>
    <t>Peter Puky</t>
  </si>
  <si>
    <t>MIHALCIK FRANTISEK</t>
  </si>
  <si>
    <t>Ján Spišák</t>
  </si>
  <si>
    <t>Katarína Porhinčáková</t>
  </si>
  <si>
    <t>Veronika Tkáčová</t>
  </si>
  <si>
    <t>Martina Koščová</t>
  </si>
  <si>
    <t>ONUSCAK JAN</t>
  </si>
  <si>
    <t>Martin Hrubovský</t>
  </si>
  <si>
    <t>ANDREA NOVAKOVA</t>
  </si>
  <si>
    <t>Bučák Jozef</t>
  </si>
  <si>
    <t>SMOLIKOVA LUCIA</t>
  </si>
  <si>
    <t>JOZEF JACKO</t>
  </si>
  <si>
    <t>Dorota Ferjová</t>
  </si>
  <si>
    <t>MARCIN MAROS</t>
  </si>
  <si>
    <t>Renáta Popreňaková</t>
  </si>
  <si>
    <t>Ján Jakab</t>
  </si>
  <si>
    <t>Monika Melková</t>
  </si>
  <si>
    <t>Katarína Kolačkovská</t>
  </si>
  <si>
    <t>Martin Ružanič</t>
  </si>
  <si>
    <t>MGR. MARTIN UJHELYI</t>
  </si>
  <si>
    <t>Jaroslav Ramšák</t>
  </si>
  <si>
    <t>Bogosova Margareta</t>
  </si>
  <si>
    <t>Radovan Juhás</t>
  </si>
  <si>
    <t>Jaroslav Ramšák - VAJDA</t>
  </si>
  <si>
    <t>Jozef Maťáš</t>
  </si>
  <si>
    <t>Viera Vaľkova</t>
  </si>
  <si>
    <t>Mihalcinova Anna</t>
  </si>
  <si>
    <t>Michal Zahorsky</t>
  </si>
  <si>
    <t>LENKA HOĽANOVÁ</t>
  </si>
  <si>
    <t>OBEC NOVÝ RUSKOV</t>
  </si>
  <si>
    <t>Štefan Hlebaško</t>
  </si>
  <si>
    <t>Petriková Anna</t>
  </si>
  <si>
    <t>Jozef Lipa</t>
  </si>
  <si>
    <t>Tímea Šamunová</t>
  </si>
  <si>
    <t>Irena Jurková</t>
  </si>
  <si>
    <t>WEBEROVA ZUZANA</t>
  </si>
  <si>
    <t>Jana Záhorská</t>
  </si>
  <si>
    <t>Sivák Ján</t>
  </si>
  <si>
    <t>Tomcakova Jozefina</t>
  </si>
  <si>
    <t>Dziak Jaroslav</t>
  </si>
  <si>
    <t>ERIKA EGREŠIOVÁ</t>
  </si>
  <si>
    <t>Ján Iľko</t>
  </si>
  <si>
    <t>Marek Urban</t>
  </si>
  <si>
    <t>Zlatica Astrabová</t>
  </si>
  <si>
    <t>Michal Vantuch</t>
  </si>
  <si>
    <t>MADAROVA MONIKA</t>
  </si>
  <si>
    <t>MAREK KMEC</t>
  </si>
  <si>
    <t>ALENA BUZINKAIOVÁ</t>
  </si>
  <si>
    <t>Katarína Geciková</t>
  </si>
  <si>
    <t>BAJUSOVÁ ANNA</t>
  </si>
  <si>
    <t>LADISLAV HOHOS</t>
  </si>
  <si>
    <t>Ján Bajus</t>
  </si>
  <si>
    <t>Jozefína Daňková</t>
  </si>
  <si>
    <t>Anna Berešová</t>
  </si>
  <si>
    <t>Juraj Kičinko</t>
  </si>
  <si>
    <t>Vladimír Sabol</t>
  </si>
  <si>
    <t>Jaroslav Sabol</t>
  </si>
  <si>
    <t>Jozef Miňovský</t>
  </si>
  <si>
    <t>Jozefína Strýčková</t>
  </si>
  <si>
    <t>ANITA ROHAĽOVÁ</t>
  </si>
  <si>
    <t>Michal Polák</t>
  </si>
  <si>
    <t>Varsa Ladislav</t>
  </si>
  <si>
    <t>Janka Kmecová</t>
  </si>
  <si>
    <t>STANISLAV PILAT</t>
  </si>
  <si>
    <t>MARCEL DVOŘÁK</t>
  </si>
  <si>
    <t>Ján Uhrin</t>
  </si>
  <si>
    <t>Pavlíková Galina</t>
  </si>
  <si>
    <t>František Šimko</t>
  </si>
  <si>
    <t>VINCENCIK JAN</t>
  </si>
  <si>
    <t>Ružena Vaľková</t>
  </si>
  <si>
    <t>Mária Maslišová</t>
  </si>
  <si>
    <t>Michal Danko</t>
  </si>
  <si>
    <t>Mária Záhorská</t>
  </si>
  <si>
    <t>Miroslav Buzinkai</t>
  </si>
  <si>
    <t>Bérešová Zoja Mgr.</t>
  </si>
  <si>
    <t>Anna Vachalová</t>
  </si>
  <si>
    <t>BOSIAK JOZEF</t>
  </si>
  <si>
    <t>Rastislav Záhorský</t>
  </si>
  <si>
    <t>DUŠAN ORENČÁK</t>
  </si>
  <si>
    <t>Ľubica Tkačíková</t>
  </si>
  <si>
    <t>Ladislav Bálint</t>
  </si>
  <si>
    <t>Jencik Jan</t>
  </si>
  <si>
    <t>Šimko Juraj, JUDr.</t>
  </si>
  <si>
    <t>TACAR MILOS</t>
  </si>
  <si>
    <t>Peter Smržík</t>
  </si>
  <si>
    <t>Simona Sinayová</t>
  </si>
  <si>
    <t>Irena Harmadiová</t>
  </si>
  <si>
    <t>Dušan Choma</t>
  </si>
  <si>
    <t>Eduard Kuchár</t>
  </si>
  <si>
    <t>ALRC, S.R.O.</t>
  </si>
  <si>
    <t>Wellnet</t>
  </si>
  <si>
    <t>Martina Bakošová</t>
  </si>
  <si>
    <t>Martin Sabo</t>
  </si>
  <si>
    <t>Dušan Staš</t>
  </si>
  <si>
    <t>Katarína Miňová</t>
  </si>
  <si>
    <t>Hruskova Katarina</t>
  </si>
  <si>
    <t>Michaela Hreňová</t>
  </si>
  <si>
    <t>Ružena Mattová</t>
  </si>
  <si>
    <t>Palfiova Katarina</t>
  </si>
  <si>
    <t>Milan Spišák</t>
  </si>
  <si>
    <t>Štefan Uhrin</t>
  </si>
  <si>
    <t>Vladimír Rusnák</t>
  </si>
  <si>
    <t>Orange</t>
  </si>
  <si>
    <t>Slovanet</t>
  </si>
  <si>
    <t>-1 779,65</t>
  </si>
  <si>
    <t>EuroSMS</t>
  </si>
  <si>
    <t>SLOVENSKÁ POŠTA, A.S.</t>
  </si>
  <si>
    <t>Novak Jozef</t>
  </si>
  <si>
    <t>Rosipajla</t>
  </si>
  <si>
    <t>9914</t>
  </si>
  <si>
    <t>južná</t>
  </si>
  <si>
    <t>Janoščík Mário</t>
  </si>
  <si>
    <t>Varga Ladislav 37,50</t>
  </si>
  <si>
    <t>Repková 15</t>
  </si>
  <si>
    <t xml:space="preserve">Bogos </t>
  </si>
  <si>
    <t>corejova</t>
  </si>
  <si>
    <t>Roman Mitro - 79,68€</t>
  </si>
  <si>
    <t>Ľubomír Bačo . 6,64€</t>
  </si>
  <si>
    <t>Ružena Horvátová - 6,64€</t>
  </si>
  <si>
    <t>Slavko Bobela - 7,50€</t>
  </si>
  <si>
    <t>Pavol Kolesár - 13,28€</t>
  </si>
  <si>
    <t>Peter Pešta - 7,50€</t>
  </si>
  <si>
    <t>Vojtech Hric - 36€</t>
  </si>
  <si>
    <t>Ján Mištaľ - 6,64€</t>
  </si>
  <si>
    <t>Iveta Dzurovčáková - 7,50€</t>
  </si>
  <si>
    <t>Miroslav Roško - 15</t>
  </si>
  <si>
    <t>c</t>
  </si>
  <si>
    <t>Monika Töröková</t>
  </si>
  <si>
    <t>Marcin Michal</t>
  </si>
  <si>
    <t>Vprint s.r.o.</t>
  </si>
  <si>
    <t>Miroslav Harmadi</t>
  </si>
  <si>
    <t>PATRIK IHNAT</t>
  </si>
  <si>
    <t>Ondrej Petrik</t>
  </si>
  <si>
    <t>JAKUBOC RASTISLAV</t>
  </si>
  <si>
    <t>Juraj Lukáč</t>
  </si>
  <si>
    <t>Záhorský Rastislav</t>
  </si>
  <si>
    <t>Jakuboc.Rastislav</t>
  </si>
  <si>
    <t>Štefan Zastko - 22,50€</t>
  </si>
  <si>
    <t>Iveta Dzurovčaková - 7,50</t>
  </si>
  <si>
    <t>Ľubomír Bačo</t>
  </si>
  <si>
    <t>Valuta/Dátum realizácie</t>
  </si>
  <si>
    <t>Špecifický symbol</t>
  </si>
  <si>
    <t>Ľubica Porhinčáková</t>
  </si>
  <si>
    <t>Stanislav Andráš</t>
  </si>
  <si>
    <t>LECAK PAVOL</t>
  </si>
  <si>
    <t>FEDORCAKOVA MARTINA</t>
  </si>
  <si>
    <t>Roland Kešeľ</t>
  </si>
  <si>
    <t>Whalebone</t>
  </si>
  <si>
    <t>-2 151,65</t>
  </si>
  <si>
    <t>Porhinčáková Kveta</t>
  </si>
  <si>
    <t>101</t>
  </si>
  <si>
    <t>Nový Ruskov</t>
  </si>
  <si>
    <t>marcin emil</t>
  </si>
  <si>
    <t>Leškanič Ján 22</t>
  </si>
  <si>
    <t>Ružena Horváthová - 6,64e</t>
  </si>
  <si>
    <t>Ľubomír BAčo - 6,64€</t>
  </si>
  <si>
    <t>Pešta Peter - 7,50€</t>
  </si>
  <si>
    <t>Pavol Dohaňoš - 13,28e</t>
  </si>
  <si>
    <t>Miroslav Roško - 7,50</t>
  </si>
  <si>
    <t>Pavol Dohaňoš - 15€</t>
  </si>
  <si>
    <t>Holcerová Ľubica</t>
  </si>
  <si>
    <t>12</t>
  </si>
  <si>
    <t>9263003</t>
  </si>
  <si>
    <t>6881065</t>
  </si>
  <si>
    <t>7563139</t>
  </si>
  <si>
    <t>dlžník</t>
  </si>
  <si>
    <t>9263034</t>
  </si>
  <si>
    <t>odrobiť</t>
  </si>
  <si>
    <t>Záhorský Michal</t>
  </si>
  <si>
    <t>Záhorská Mária</t>
  </si>
  <si>
    <t>ZáhorskáJana</t>
  </si>
  <si>
    <t>MARIÁN KLIMA</t>
  </si>
  <si>
    <t>Mária Kocúrová</t>
  </si>
  <si>
    <t>GASPAROVA GABRIELA</t>
  </si>
  <si>
    <t>Jakubova Iveta</t>
  </si>
  <si>
    <t>Tóthová Jozefína</t>
  </si>
  <si>
    <t>Ružena Horváthová - 6,64€</t>
  </si>
  <si>
    <t>Ľubomír Bačo - 6,64e</t>
  </si>
  <si>
    <t>Pater Pešta - 7,50</t>
  </si>
  <si>
    <t>Ján Mištaľ - 15€</t>
  </si>
  <si>
    <t>Miroslav Roško - 30€</t>
  </si>
  <si>
    <t>nadova angela</t>
  </si>
  <si>
    <t>jancík ján</t>
  </si>
  <si>
    <t>9263167</t>
  </si>
  <si>
    <t>9263089</t>
  </si>
  <si>
    <t>4772072</t>
  </si>
  <si>
    <t>9263169</t>
  </si>
  <si>
    <t>2907023</t>
  </si>
  <si>
    <t>Janka KMECOVÁ</t>
  </si>
  <si>
    <t>Jakubová Iveta</t>
  </si>
  <si>
    <t>Peter Pešta - 7,50</t>
  </si>
  <si>
    <t>Ján Mištaľ - 7,50€</t>
  </si>
  <si>
    <t>Naďová Angela</t>
  </si>
  <si>
    <t>Ekovon s.r.o.</t>
  </si>
  <si>
    <t>14.14</t>
  </si>
  <si>
    <t>Kvetoslava Vincenčík</t>
  </si>
  <si>
    <t>ALENA OLAHOVA</t>
  </si>
  <si>
    <t>Obec Novy Ruskov</t>
  </si>
  <si>
    <t>Marián Leškanič</t>
  </si>
  <si>
    <t>Juhas Juraj</t>
  </si>
  <si>
    <t>-2 152,85</t>
  </si>
  <si>
    <t>EXO Technologies</t>
  </si>
  <si>
    <t>Ružena Horváthová - 7,50€</t>
  </si>
  <si>
    <t>Ľubomír Bačo - 6,64€</t>
  </si>
  <si>
    <t>VARGA MARTIN</t>
  </si>
  <si>
    <t>LACIKOVA EVA</t>
  </si>
  <si>
    <t>Kuterková Cecília, M</t>
  </si>
  <si>
    <t>Frajtova Anna</t>
  </si>
  <si>
    <t>Valeria Krišová</t>
  </si>
  <si>
    <t>Diana Vincenčíková</t>
  </si>
  <si>
    <t>Agroprodukt, s.r.o.</t>
  </si>
  <si>
    <t>Slovenská pošta, a.s.</t>
  </si>
  <si>
    <t>Ružena Horváthová - 7,50e</t>
  </si>
  <si>
    <t>Slavko Bobela - 7,50e</t>
  </si>
  <si>
    <t>- ján Mištaľ - 7,50€</t>
  </si>
  <si>
    <t>Anastázia Jasenovcová</t>
  </si>
  <si>
    <t>Besseneyová</t>
  </si>
  <si>
    <t>Ružena Horvátová - 7,50€</t>
  </si>
  <si>
    <t>Miroslav Roško - 7,50€</t>
  </si>
  <si>
    <t>o</t>
  </si>
  <si>
    <t>MARTIN OLAH</t>
  </si>
  <si>
    <t>Mária Bujňáková</t>
  </si>
  <si>
    <t>Ján Kus</t>
  </si>
  <si>
    <t>Melicherová Marika</t>
  </si>
  <si>
    <t>VLADIMÍR BENEŠ</t>
  </si>
  <si>
    <t>Peter Pešta - 7,50e</t>
  </si>
  <si>
    <t>Ján Mištal - 7,50€</t>
  </si>
  <si>
    <t>Iveta Dzurovčakova - 7,50€</t>
  </si>
  <si>
    <t>9263154</t>
  </si>
  <si>
    <t>5</t>
  </si>
  <si>
    <t>2907076</t>
  </si>
  <si>
    <t>VS:2027100001 - Slávko Bobela</t>
  </si>
  <si>
    <t>DUŠAN STAŠ</t>
  </si>
  <si>
    <t>Ing. Ján Madár - obchodná</t>
  </si>
  <si>
    <t>JAN IVAN</t>
  </si>
  <si>
    <t>Eľková Mária</t>
  </si>
  <si>
    <t>Ružena Horvátová - 7,50e</t>
  </si>
  <si>
    <t>Štefan Zastko - 7,50e</t>
  </si>
  <si>
    <t>Ján Mištanič - 7,50e</t>
  </si>
  <si>
    <t>Slávko Bobela - 7,50€</t>
  </si>
  <si>
    <t>Miroslav Roško - 7,50e</t>
  </si>
  <si>
    <t>Serbinová Lenka lecaková</t>
  </si>
  <si>
    <t>Preplatok/nedoplatok</t>
  </si>
  <si>
    <t>Predpis k dnešnému dňu</t>
  </si>
  <si>
    <t>3</t>
  </si>
  <si>
    <t>KAPA AUDIO</t>
  </si>
  <si>
    <t>Stefanko Jozef</t>
  </si>
  <si>
    <t>Milan Bajus</t>
  </si>
  <si>
    <t>Petrikova</t>
  </si>
  <si>
    <t>Ikaro</t>
  </si>
  <si>
    <t>bessenyeova</t>
  </si>
  <si>
    <t>Iveta Dzurovčáková - 7,50e</t>
  </si>
  <si>
    <t>Ján Mištaľ- 7,50e</t>
  </si>
  <si>
    <t>Pavol Kolesár - 13,28e</t>
  </si>
  <si>
    <t>došlé platby v roku 2021</t>
  </si>
  <si>
    <t>7,5</t>
  </si>
  <si>
    <t>FRESHmedia</t>
  </si>
  <si>
    <t>SDV Air s.r.o.</t>
  </si>
  <si>
    <t>Zámborský Ján</t>
  </si>
  <si>
    <t>Megisova Martina</t>
  </si>
  <si>
    <t>TES-SLOVAKIA</t>
  </si>
  <si>
    <t>Olahová Alena</t>
  </si>
  <si>
    <t xml:space="preserve">Michal jančík </t>
  </si>
  <si>
    <t>Slavko Bobela - 7,50</t>
  </si>
  <si>
    <t>Štefan Zastko - 15€</t>
  </si>
  <si>
    <t>Kohanovská</t>
  </si>
  <si>
    <t>7563191</t>
  </si>
  <si>
    <t>9263078</t>
  </si>
  <si>
    <t>Jaroslav Bič</t>
  </si>
  <si>
    <t>Miroslav Roško</t>
  </si>
  <si>
    <t>9263128</t>
  </si>
  <si>
    <t>3,75</t>
  </si>
  <si>
    <t>Hohoš 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</si>
</sst>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&lt;=99999]###\ ##;##\ ##\ ##"/>
    <numFmt numFmtId="165" formatCode="dd/mm/yyyy"/>
    <numFmt numFmtId="166" formatCode="[&lt;=9999999]#,###;#,###"/>
    <numFmt numFmtId="167" formatCode="[&lt;=9999999]###\ ##\ ##;##\ ##\ ##\ ##"/>
  </numFmts>
  <fonts count="53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8"/>
      <name val="Arial Narrow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 Black"/>
      <family val="2"/>
      <charset val="238"/>
    </font>
    <font>
      <u/>
      <sz val="10"/>
      <color indexed="12"/>
      <name val="Arial Narrow"/>
      <family val="2"/>
      <charset val="238"/>
    </font>
    <font>
      <b/>
      <sz val="11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 Narrow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Calibri"/>
      <family val="2"/>
      <charset val="238"/>
    </font>
    <font>
      <i/>
      <sz val="10"/>
      <name val="Arial"/>
      <family val="2"/>
      <charset val="238"/>
    </font>
    <font>
      <sz val="9"/>
      <color indexed="63"/>
      <name val="Verdana"/>
      <family val="2"/>
      <charset val="238"/>
    </font>
    <font>
      <sz val="9"/>
      <color indexed="10"/>
      <name val="Arial Narrow"/>
      <family val="2"/>
      <charset val="238"/>
    </font>
    <font>
      <sz val="11"/>
      <name val="Calibri"/>
      <family val="2"/>
      <charset val="238"/>
    </font>
    <font>
      <sz val="9"/>
      <color rgb="FFFF0000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Calibri"/>
      <family val="2"/>
      <charset val="238"/>
    </font>
    <font>
      <b/>
      <strike/>
      <sz val="10"/>
      <color indexed="10"/>
      <name val="Arial"/>
      <family val="2"/>
      <charset val="238"/>
    </font>
    <font>
      <sz val="8"/>
      <name val="Times New Roman"/>
      <family val="1"/>
      <charset val="238"/>
    </font>
    <font>
      <b/>
      <strike/>
      <sz val="10"/>
      <name val="Arial"/>
      <family val="2"/>
      <charset val="238"/>
    </font>
    <font>
      <sz val="10"/>
      <color indexed="12"/>
      <name val="Arial Narrow"/>
      <family val="2"/>
      <charset val="238"/>
    </font>
    <font>
      <sz val="8"/>
      <name val="Tahoma"/>
      <family val="2"/>
      <charset val="238"/>
    </font>
    <font>
      <sz val="9"/>
      <color rgb="FF222222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indexed="63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indexed="63"/>
      <name val="Arial Narrow"/>
      <family val="2"/>
      <charset val="238"/>
    </font>
    <font>
      <sz val="9"/>
      <color indexed="63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sz val="7"/>
      <color rgb="FF000000"/>
      <name val="DejaVu Sans"/>
      <family val="2"/>
      <charset val="238"/>
    </font>
    <font>
      <sz val="11"/>
      <color theme="1"/>
      <name val="Times New Roman"/>
      <family val="1"/>
      <charset val="238"/>
    </font>
    <font>
      <sz val="12"/>
      <color rgb="FF222222"/>
      <name val="Arial"/>
      <family val="2"/>
      <charset val="238"/>
    </font>
    <font>
      <sz val="8"/>
      <color rgb="FF000000"/>
      <name val="DejaVu Sans"/>
      <family val="2"/>
      <charset val="238"/>
    </font>
    <font>
      <b/>
      <sz val="7"/>
      <color rgb="FF000000"/>
      <name val="DejaVu Sans"/>
      <family val="2"/>
      <charset val="238"/>
    </font>
    <font>
      <b/>
      <sz val="8"/>
      <color rgb="FF000000"/>
      <name val="DejaVu Sans"/>
      <family val="2"/>
      <charset val="238"/>
    </font>
    <font>
      <sz val="10"/>
      <color indexed="8"/>
      <name val="Arial Black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10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29"/>
      </patternFill>
    </fill>
    <fill>
      <patternFill patternType="solid">
        <fgColor indexed="42"/>
        <bgColor indexed="34"/>
      </patternFill>
    </fill>
    <fill>
      <patternFill patternType="solid">
        <fgColor indexed="44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0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1" fillId="3" borderId="8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/>
    <xf numFmtId="49" fontId="0" fillId="5" borderId="1" xfId="0" applyNumberFormat="1" applyFont="1" applyFill="1" applyBorder="1" applyAlignment="1">
      <alignment horizontal="right"/>
    </xf>
    <xf numFmtId="49" fontId="9" fillId="5" borderId="1" xfId="1" applyNumberFormat="1" applyFont="1" applyFill="1" applyBorder="1" applyAlignment="1" applyProtection="1"/>
    <xf numFmtId="164" fontId="10" fillId="5" borderId="1" xfId="0" applyNumberFormat="1" applyFont="1" applyFill="1" applyBorder="1" applyAlignment="1">
      <alignment horizontal="right"/>
    </xf>
    <xf numFmtId="49" fontId="0" fillId="5" borderId="5" xfId="0" applyNumberFormat="1" applyFont="1" applyFill="1" applyBorder="1"/>
    <xf numFmtId="49" fontId="0" fillId="5" borderId="1" xfId="0" applyNumberFormat="1" applyFont="1" applyFill="1" applyBorder="1"/>
    <xf numFmtId="49" fontId="0" fillId="6" borderId="10" xfId="0" applyNumberFormat="1" applyFont="1" applyFill="1" applyBorder="1"/>
    <xf numFmtId="49" fontId="3" fillId="6" borderId="10" xfId="0" applyNumberFormat="1" applyFont="1" applyFill="1" applyBorder="1"/>
    <xf numFmtId="49" fontId="0" fillId="0" borderId="1" xfId="0" applyNumberFormat="1" applyFont="1" applyBorder="1"/>
    <xf numFmtId="49" fontId="0" fillId="0" borderId="1" xfId="0" applyNumberFormat="1" applyFill="1" applyBorder="1"/>
    <xf numFmtId="14" fontId="1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/>
    <xf numFmtId="49" fontId="3" fillId="10" borderId="7" xfId="0" applyNumberFormat="1" applyFont="1" applyFill="1" applyBorder="1"/>
    <xf numFmtId="49" fontId="0" fillId="10" borderId="7" xfId="0" applyNumberFormat="1" applyFill="1" applyBorder="1"/>
    <xf numFmtId="49" fontId="0" fillId="10" borderId="7" xfId="0" applyNumberFormat="1" applyFont="1" applyFill="1" applyBorder="1"/>
    <xf numFmtId="49" fontId="0" fillId="11" borderId="7" xfId="0" applyNumberFormat="1" applyFont="1" applyFill="1" applyBorder="1" applyAlignment="1">
      <alignment horizontal="right"/>
    </xf>
    <xf numFmtId="164" fontId="15" fillId="0" borderId="1" xfId="0" applyNumberFormat="1" applyFont="1" applyBorder="1"/>
    <xf numFmtId="2" fontId="16" fillId="8" borderId="18" xfId="0" applyNumberFormat="1" applyFont="1" applyFill="1" applyBorder="1" applyAlignment="1">
      <alignment horizontal="center"/>
    </xf>
    <xf numFmtId="2" fontId="0" fillId="9" borderId="5" xfId="0" applyNumberFormat="1" applyFont="1" applyFill="1" applyBorder="1"/>
    <xf numFmtId="2" fontId="12" fillId="0" borderId="1" xfId="0" applyNumberFormat="1" applyFont="1" applyFill="1" applyBorder="1" applyAlignment="1">
      <alignment horizontal="left"/>
    </xf>
    <xf numFmtId="49" fontId="0" fillId="11" borderId="7" xfId="0" applyNumberFormat="1" applyFont="1" applyFill="1" applyBorder="1"/>
    <xf numFmtId="49" fontId="0" fillId="0" borderId="7" xfId="0" applyNumberFormat="1" applyFont="1" applyFill="1" applyBorder="1"/>
    <xf numFmtId="2" fontId="12" fillId="9" borderId="1" xfId="0" applyNumberFormat="1" applyFont="1" applyFill="1" applyBorder="1" applyAlignment="1">
      <alignment horizontal="left"/>
    </xf>
    <xf numFmtId="2" fontId="13" fillId="4" borderId="7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49" fontId="3" fillId="10" borderId="1" xfId="0" applyNumberFormat="1" applyFont="1" applyFill="1" applyBorder="1"/>
    <xf numFmtId="49" fontId="0" fillId="10" borderId="1" xfId="0" applyNumberFormat="1" applyFont="1" applyFill="1" applyBorder="1"/>
    <xf numFmtId="49" fontId="3" fillId="10" borderId="1" xfId="0" applyNumberFormat="1" applyFont="1" applyFill="1" applyBorder="1" applyAlignment="1">
      <alignment horizontal="center"/>
    </xf>
    <xf numFmtId="49" fontId="0" fillId="11" borderId="1" xfId="0" applyNumberFormat="1" applyFill="1" applyBorder="1" applyAlignment="1">
      <alignment horizontal="right"/>
    </xf>
    <xf numFmtId="49" fontId="9" fillId="11" borderId="1" xfId="1" applyNumberFormat="1" applyFill="1" applyBorder="1"/>
    <xf numFmtId="164" fontId="3" fillId="11" borderId="1" xfId="0" applyNumberFormat="1" applyFont="1" applyFill="1" applyBorder="1" applyAlignment="1">
      <alignment horizontal="right"/>
    </xf>
    <xf numFmtId="49" fontId="3" fillId="11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/>
    <xf numFmtId="1" fontId="4" fillId="0" borderId="1" xfId="0" applyNumberFormat="1" applyFont="1" applyFill="1" applyBorder="1" applyAlignment="1">
      <alignment vertical="center"/>
    </xf>
    <xf numFmtId="49" fontId="12" fillId="13" borderId="1" xfId="0" applyNumberFormat="1" applyFont="1" applyFill="1" applyBorder="1" applyAlignment="1">
      <alignment horizontal="center"/>
    </xf>
    <xf numFmtId="49" fontId="12" fillId="13" borderId="4" xfId="0" applyNumberFormat="1" applyFont="1" applyFill="1" applyBorder="1" applyAlignment="1">
      <alignment horizontal="center"/>
    </xf>
    <xf numFmtId="2" fontId="17" fillId="14" borderId="1" xfId="0" applyNumberFormat="1" applyFont="1" applyFill="1" applyBorder="1"/>
    <xf numFmtId="49" fontId="17" fillId="0" borderId="1" xfId="0" applyNumberFormat="1" applyFont="1" applyFill="1" applyBorder="1"/>
    <xf numFmtId="49" fontId="3" fillId="15" borderId="1" xfId="0" applyNumberFormat="1" applyFont="1" applyFill="1" applyBorder="1"/>
    <xf numFmtId="49" fontId="0" fillId="15" borderId="1" xfId="0" applyNumberFormat="1" applyFill="1" applyBorder="1"/>
    <xf numFmtId="49" fontId="3" fillId="15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49" fontId="0" fillId="11" borderId="1" xfId="0" applyNumberFormat="1" applyFont="1" applyFill="1" applyBorder="1"/>
    <xf numFmtId="49" fontId="0" fillId="11" borderId="5" xfId="0" applyNumberFormat="1" applyFont="1" applyFill="1" applyBorder="1"/>
    <xf numFmtId="49" fontId="0" fillId="17" borderId="1" xfId="0" applyNumberFormat="1" applyFill="1" applyBorder="1"/>
    <xf numFmtId="1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0" fillId="15" borderId="1" xfId="0" applyNumberFormat="1" applyFont="1" applyFill="1" applyBorder="1"/>
    <xf numFmtId="49" fontId="0" fillId="10" borderId="1" xfId="0" applyNumberFormat="1" applyFill="1" applyBorder="1"/>
    <xf numFmtId="49" fontId="14" fillId="11" borderId="1" xfId="0" applyNumberFormat="1" applyFont="1" applyFill="1" applyBorder="1"/>
    <xf numFmtId="49" fontId="0" fillId="11" borderId="1" xfId="0" applyNumberFormat="1" applyFont="1" applyFill="1" applyBorder="1" applyAlignment="1">
      <alignment horizontal="right"/>
    </xf>
    <xf numFmtId="49" fontId="9" fillId="0" borderId="1" xfId="1" applyNumberFormat="1" applyFill="1" applyBorder="1"/>
    <xf numFmtId="49" fontId="0" fillId="0" borderId="5" xfId="0" applyNumberFormat="1" applyFill="1" applyBorder="1"/>
    <xf numFmtId="49" fontId="18" fillId="20" borderId="1" xfId="0" applyNumberFormat="1" applyFont="1" applyFill="1" applyBorder="1"/>
    <xf numFmtId="2" fontId="0" fillId="14" borderId="21" xfId="0" applyNumberFormat="1" applyFill="1" applyBorder="1"/>
    <xf numFmtId="49" fontId="0" fillId="6" borderId="1" xfId="0" applyNumberFormat="1" applyFont="1" applyFill="1" applyBorder="1"/>
    <xf numFmtId="49" fontId="3" fillId="6" borderId="1" xfId="0" applyNumberFormat="1" applyFont="1" applyFill="1" applyBorder="1"/>
    <xf numFmtId="49" fontId="0" fillId="6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2" fontId="11" fillId="6" borderId="18" xfId="0" applyNumberFormat="1" applyFont="1" applyFill="1" applyBorder="1" applyAlignment="1">
      <alignment horizontal="center"/>
    </xf>
    <xf numFmtId="49" fontId="0" fillId="21" borderId="20" xfId="0" applyNumberFormat="1" applyFill="1" applyBorder="1"/>
    <xf numFmtId="2" fontId="3" fillId="6" borderId="5" xfId="0" applyNumberFormat="1" applyFont="1" applyFill="1" applyBorder="1" applyAlignment="1">
      <alignment horizontal="center"/>
    </xf>
    <xf numFmtId="2" fontId="12" fillId="6" borderId="1" xfId="0" applyNumberFormat="1" applyFont="1" applyFill="1" applyBorder="1" applyAlignment="1">
      <alignment horizontal="center"/>
    </xf>
    <xf numFmtId="49" fontId="0" fillId="0" borderId="5" xfId="0" applyNumberFormat="1" applyFont="1" applyBorder="1"/>
    <xf numFmtId="49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49" fontId="3" fillId="0" borderId="5" xfId="0" applyNumberFormat="1" applyFont="1" applyFill="1" applyBorder="1"/>
    <xf numFmtId="1" fontId="3" fillId="0" borderId="1" xfId="0" applyNumberFormat="1" applyFont="1" applyFill="1" applyBorder="1" applyAlignment="1">
      <alignment horizontal="center" vertical="center"/>
    </xf>
    <xf numFmtId="49" fontId="0" fillId="22" borderId="1" xfId="0" applyNumberFormat="1" applyFont="1" applyFill="1" applyBorder="1" applyAlignment="1">
      <alignment horizontal="center"/>
    </xf>
    <xf numFmtId="49" fontId="0" fillId="22" borderId="4" xfId="0" applyNumberFormat="1" applyFont="1" applyFill="1" applyBorder="1" applyAlignment="1">
      <alignment horizontal="center"/>
    </xf>
    <xf numFmtId="2" fontId="11" fillId="8" borderId="18" xfId="0" applyNumberFormat="1" applyFont="1" applyFill="1" applyBorder="1" applyAlignment="1">
      <alignment horizontal="center"/>
    </xf>
    <xf numFmtId="2" fontId="20" fillId="0" borderId="21" xfId="0" applyNumberFormat="1" applyFont="1" applyFill="1" applyBorder="1"/>
    <xf numFmtId="2" fontId="20" fillId="0" borderId="1" xfId="0" applyNumberFormat="1" applyFont="1" applyFill="1" applyBorder="1"/>
    <xf numFmtId="165" fontId="0" fillId="11" borderId="1" xfId="0" applyNumberFormat="1" applyFill="1" applyBorder="1" applyAlignment="1">
      <alignment horizontal="right"/>
    </xf>
    <xf numFmtId="49" fontId="14" fillId="11" borderId="1" xfId="1" applyNumberFormat="1" applyFont="1" applyFill="1" applyBorder="1" applyAlignment="1" applyProtection="1"/>
    <xf numFmtId="49" fontId="2" fillId="11" borderId="1" xfId="0" applyNumberFormat="1" applyFont="1" applyFill="1" applyBorder="1" applyAlignment="1">
      <alignment horizontal="right"/>
    </xf>
    <xf numFmtId="49" fontId="0" fillId="17" borderId="1" xfId="0" applyNumberFormat="1" applyFont="1" applyFill="1" applyBorder="1"/>
    <xf numFmtId="0" fontId="12" fillId="13" borderId="1" xfId="0" applyNumberFormat="1" applyFont="1" applyFill="1" applyBorder="1" applyAlignment="1">
      <alignment horizontal="center"/>
    </xf>
    <xf numFmtId="0" fontId="12" fillId="13" borderId="4" xfId="0" applyNumberFormat="1" applyFont="1" applyFill="1" applyBorder="1" applyAlignment="1">
      <alignment horizontal="center"/>
    </xf>
    <xf numFmtId="2" fontId="22" fillId="8" borderId="18" xfId="0" applyNumberFormat="1" applyFont="1" applyFill="1" applyBorder="1" applyAlignment="1">
      <alignment horizontal="center"/>
    </xf>
    <xf numFmtId="49" fontId="0" fillId="23" borderId="21" xfId="0" applyNumberFormat="1" applyFill="1" applyBorder="1"/>
    <xf numFmtId="49" fontId="17" fillId="23" borderId="1" xfId="0" applyNumberFormat="1" applyFont="1" applyFill="1" applyBorder="1"/>
    <xf numFmtId="49" fontId="0" fillId="23" borderId="1" xfId="0" applyNumberFormat="1" applyFill="1" applyBorder="1"/>
    <xf numFmtId="49" fontId="1" fillId="11" borderId="1" xfId="0" applyNumberFormat="1" applyFont="1" applyFill="1" applyBorder="1"/>
    <xf numFmtId="49" fontId="3" fillId="11" borderId="5" xfId="0" applyNumberFormat="1" applyFont="1" applyFill="1" applyBorder="1"/>
    <xf numFmtId="49" fontId="12" fillId="18" borderId="1" xfId="0" applyNumberFormat="1" applyFont="1" applyFill="1" applyBorder="1" applyAlignment="1">
      <alignment horizontal="center"/>
    </xf>
    <xf numFmtId="49" fontId="12" fillId="18" borderId="4" xfId="0" applyNumberFormat="1" applyFont="1" applyFill="1" applyBorder="1" applyAlignment="1">
      <alignment horizontal="center"/>
    </xf>
    <xf numFmtId="2" fontId="21" fillId="0" borderId="1" xfId="0" applyNumberFormat="1" applyFont="1" applyFill="1" applyBorder="1"/>
    <xf numFmtId="49" fontId="9" fillId="11" borderId="1" xfId="1" applyNumberFormat="1" applyFont="1" applyFill="1" applyBorder="1" applyAlignment="1" applyProtection="1"/>
    <xf numFmtId="0" fontId="3" fillId="0" borderId="1" xfId="0" applyNumberFormat="1" applyFont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left"/>
    </xf>
    <xf numFmtId="1" fontId="20" fillId="0" borderId="21" xfId="0" applyNumberFormat="1" applyFont="1" applyFill="1" applyBorder="1"/>
    <xf numFmtId="1" fontId="20" fillId="0" borderId="1" xfId="0" applyNumberFormat="1" applyFont="1" applyFill="1" applyBorder="1"/>
    <xf numFmtId="49" fontId="20" fillId="0" borderId="1" xfId="0" applyNumberFormat="1" applyFont="1" applyFill="1" applyBorder="1"/>
    <xf numFmtId="2" fontId="21" fillId="9" borderId="1" xfId="0" applyNumberFormat="1" applyFont="1" applyFill="1" applyBorder="1"/>
    <xf numFmtId="2" fontId="21" fillId="0" borderId="4" xfId="0" applyNumberFormat="1" applyFont="1" applyFill="1" applyBorder="1"/>
    <xf numFmtId="49" fontId="2" fillId="11" borderId="1" xfId="0" applyNumberFormat="1" applyFont="1" applyFill="1" applyBorder="1"/>
    <xf numFmtId="49" fontId="0" fillId="24" borderId="1" xfId="0" applyNumberFormat="1" applyFill="1" applyBorder="1" applyAlignment="1">
      <alignment horizontal="right"/>
    </xf>
    <xf numFmtId="49" fontId="3" fillId="25" borderId="5" xfId="0" applyNumberFormat="1" applyFont="1" applyFill="1" applyBorder="1"/>
    <xf numFmtId="49" fontId="18" fillId="26" borderId="1" xfId="0" applyNumberFormat="1" applyFont="1" applyFill="1" applyBorder="1"/>
    <xf numFmtId="49" fontId="3" fillId="26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 wrapText="1"/>
    </xf>
    <xf numFmtId="2" fontId="17" fillId="14" borderId="21" xfId="0" applyNumberFormat="1" applyFont="1" applyFill="1" applyBorder="1"/>
    <xf numFmtId="49" fontId="23" fillId="0" borderId="1" xfId="0" applyNumberFormat="1" applyFont="1" applyBorder="1"/>
    <xf numFmtId="49" fontId="0" fillId="0" borderId="1" xfId="0" applyNumberFormat="1" applyBorder="1"/>
    <xf numFmtId="3" fontId="2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12" fillId="27" borderId="1" xfId="0" applyNumberFormat="1" applyFont="1" applyFill="1" applyBorder="1" applyAlignment="1">
      <alignment horizontal="center"/>
    </xf>
    <xf numFmtId="0" fontId="12" fillId="27" borderId="4" xfId="0" applyNumberFormat="1" applyFont="1" applyFill="1" applyBorder="1" applyAlignment="1">
      <alignment horizontal="center"/>
    </xf>
    <xf numFmtId="49" fontId="3" fillId="22" borderId="1" xfId="0" applyNumberFormat="1" applyFont="1" applyFill="1" applyBorder="1"/>
    <xf numFmtId="49" fontId="3" fillId="28" borderId="1" xfId="0" applyNumberFormat="1" applyFont="1" applyFill="1" applyBorder="1" applyAlignment="1">
      <alignment horizontal="right" wrapText="1"/>
    </xf>
    <xf numFmtId="49" fontId="3" fillId="5" borderId="1" xfId="0" applyNumberFormat="1" applyFont="1" applyFill="1" applyBorder="1"/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2" fillId="6" borderId="1" xfId="0" applyNumberFormat="1" applyFont="1" applyFill="1" applyBorder="1"/>
    <xf numFmtId="2" fontId="2" fillId="6" borderId="21" xfId="0" applyNumberFormat="1" applyFont="1" applyFill="1" applyBorder="1"/>
    <xf numFmtId="2" fontId="2" fillId="6" borderId="1" xfId="0" applyNumberFormat="1" applyFont="1" applyFill="1" applyBorder="1"/>
    <xf numFmtId="2" fontId="12" fillId="0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/>
    <xf numFmtId="165" fontId="0" fillId="11" borderId="1" xfId="0" applyNumberFormat="1" applyFont="1" applyFill="1" applyBorder="1" applyAlignment="1">
      <alignment horizontal="right"/>
    </xf>
    <xf numFmtId="49" fontId="0" fillId="10" borderId="0" xfId="0" applyNumberFormat="1" applyFont="1" applyFill="1" applyBorder="1"/>
    <xf numFmtId="49" fontId="0" fillId="24" borderId="1" xfId="0" applyNumberFormat="1" applyFont="1" applyFill="1" applyBorder="1" applyAlignment="1">
      <alignment horizontal="right"/>
    </xf>
    <xf numFmtId="49" fontId="0" fillId="29" borderId="1" xfId="0" applyNumberFormat="1" applyFont="1" applyFill="1" applyBorder="1"/>
    <xf numFmtId="0" fontId="3" fillId="19" borderId="1" xfId="0" applyNumberFormat="1" applyFont="1" applyFill="1" applyBorder="1" applyAlignment="1">
      <alignment horizontal="center" vertical="center"/>
    </xf>
    <xf numFmtId="2" fontId="0" fillId="14" borderId="22" xfId="0" applyNumberFormat="1" applyFill="1" applyBorder="1" applyAlignment="1">
      <alignment horizontal="center"/>
    </xf>
    <xf numFmtId="49" fontId="18" fillId="2" borderId="1" xfId="0" applyNumberFormat="1" applyFont="1" applyFill="1" applyBorder="1"/>
    <xf numFmtId="2" fontId="12" fillId="12" borderId="1" xfId="0" applyNumberFormat="1" applyFont="1" applyFill="1" applyBorder="1" applyAlignment="1">
      <alignment horizontal="left"/>
    </xf>
    <xf numFmtId="49" fontId="14" fillId="11" borderId="1" xfId="1" applyNumberFormat="1" applyFont="1" applyFill="1" applyBorder="1"/>
    <xf numFmtId="49" fontId="3" fillId="0" borderId="1" xfId="0" applyNumberFormat="1" applyFont="1" applyFill="1" applyBorder="1" applyAlignment="1">
      <alignment horizontal="right"/>
    </xf>
    <xf numFmtId="49" fontId="0" fillId="26" borderId="1" xfId="0" applyNumberFormat="1" applyFont="1" applyFill="1" applyBorder="1"/>
    <xf numFmtId="1" fontId="4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/>
    <xf numFmtId="49" fontId="12" fillId="27" borderId="1" xfId="0" applyNumberFormat="1" applyFont="1" applyFill="1" applyBorder="1" applyAlignment="1">
      <alignment horizontal="center"/>
    </xf>
    <xf numFmtId="49" fontId="12" fillId="27" borderId="4" xfId="0" applyNumberFormat="1" applyFont="1" applyFill="1" applyBorder="1" applyAlignment="1">
      <alignment horizontal="center"/>
    </xf>
    <xf numFmtId="49" fontId="9" fillId="11" borderId="1" xfId="0" applyNumberFormat="1" applyFont="1" applyFill="1" applyBorder="1"/>
    <xf numFmtId="49" fontId="0" fillId="11" borderId="5" xfId="0" applyNumberFormat="1" applyFill="1" applyBorder="1"/>
    <xf numFmtId="49" fontId="18" fillId="17" borderId="1" xfId="0" applyNumberFormat="1" applyFont="1" applyFill="1" applyBorder="1"/>
    <xf numFmtId="49" fontId="1" fillId="0" borderId="1" xfId="0" applyNumberFormat="1" applyFont="1" applyFill="1" applyBorder="1"/>
    <xf numFmtId="1" fontId="4" fillId="19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9" fillId="0" borderId="1" xfId="1" applyNumberFormat="1" applyBorder="1"/>
    <xf numFmtId="49" fontId="0" fillId="0" borderId="1" xfId="0" applyNumberFormat="1" applyFill="1" applyBorder="1" applyAlignment="1">
      <alignment horizontal="right"/>
    </xf>
    <xf numFmtId="2" fontId="0" fillId="0" borderId="21" xfId="0" applyNumberFormat="1" applyFill="1" applyBorder="1"/>
    <xf numFmtId="2" fontId="17" fillId="0" borderId="1" xfId="0" applyNumberFormat="1" applyFont="1" applyFill="1" applyBorder="1"/>
    <xf numFmtId="49" fontId="29" fillId="15" borderId="1" xfId="0" applyNumberFormat="1" applyFont="1" applyFill="1" applyBorder="1"/>
    <xf numFmtId="49" fontId="9" fillId="11" borderId="1" xfId="1" applyNumberFormat="1" applyFill="1" applyBorder="1" applyAlignment="1" applyProtection="1"/>
    <xf numFmtId="49" fontId="12" fillId="30" borderId="1" xfId="0" applyNumberFormat="1" applyFont="1" applyFill="1" applyBorder="1" applyAlignment="1">
      <alignment horizontal="center"/>
    </xf>
    <xf numFmtId="49" fontId="12" fillId="30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/>
    <xf numFmtId="0" fontId="30" fillId="0" borderId="1" xfId="0" applyNumberFormat="1" applyFont="1" applyFill="1" applyBorder="1" applyAlignment="1">
      <alignment horizontal="center" vertical="center" wrapText="1"/>
    </xf>
    <xf numFmtId="166" fontId="12" fillId="13" borderId="1" xfId="0" applyNumberFormat="1" applyFont="1" applyFill="1" applyBorder="1" applyAlignment="1">
      <alignment horizontal="center"/>
    </xf>
    <xf numFmtId="166" fontId="12" fillId="13" borderId="4" xfId="0" applyNumberFormat="1" applyFont="1" applyFill="1" applyBorder="1" applyAlignment="1">
      <alignment horizontal="center"/>
    </xf>
    <xf numFmtId="0" fontId="3" fillId="15" borderId="1" xfId="0" applyNumberFormat="1" applyFont="1" applyFill="1" applyBorder="1" applyAlignment="1">
      <alignment horizontal="center"/>
    </xf>
    <xf numFmtId="49" fontId="0" fillId="31" borderId="1" xfId="0" applyNumberFormat="1" applyFont="1" applyFill="1" applyBorder="1"/>
    <xf numFmtId="0" fontId="12" fillId="18" borderId="1" xfId="0" applyNumberFormat="1" applyFont="1" applyFill="1" applyBorder="1" applyAlignment="1">
      <alignment horizontal="center"/>
    </xf>
    <xf numFmtId="0" fontId="12" fillId="18" borderId="4" xfId="0" applyNumberFormat="1" applyFont="1" applyFill="1" applyBorder="1" applyAlignment="1">
      <alignment horizontal="center"/>
    </xf>
    <xf numFmtId="49" fontId="14" fillId="0" borderId="1" xfId="1" applyNumberFormat="1" applyFont="1" applyFill="1" applyBorder="1" applyAlignment="1" applyProtection="1"/>
    <xf numFmtId="49" fontId="0" fillId="13" borderId="1" xfId="0" applyNumberFormat="1" applyFill="1" applyBorder="1" applyAlignment="1">
      <alignment horizontal="center"/>
    </xf>
    <xf numFmtId="49" fontId="0" fillId="13" borderId="4" xfId="0" applyNumberFormat="1" applyFill="1" applyBorder="1" applyAlignment="1">
      <alignment horizontal="center"/>
    </xf>
    <xf numFmtId="49" fontId="3" fillId="11" borderId="1" xfId="0" applyNumberFormat="1" applyFont="1" applyFill="1" applyBorder="1" applyAlignment="1">
      <alignment horizontal="right"/>
    </xf>
    <xf numFmtId="0" fontId="12" fillId="30" borderId="1" xfId="0" applyNumberFormat="1" applyFont="1" applyFill="1" applyBorder="1" applyAlignment="1">
      <alignment horizontal="center"/>
    </xf>
    <xf numFmtId="0" fontId="12" fillId="30" borderId="4" xfId="0" applyNumberFormat="1" applyFont="1" applyFill="1" applyBorder="1" applyAlignment="1">
      <alignment horizontal="center"/>
    </xf>
    <xf numFmtId="49" fontId="3" fillId="19" borderId="1" xfId="0" applyNumberFormat="1" applyFont="1" applyFill="1" applyBorder="1" applyAlignment="1">
      <alignment horizontal="center" vertical="center"/>
    </xf>
    <xf numFmtId="49" fontId="0" fillId="11" borderId="1" xfId="0" applyNumberFormat="1" applyFill="1" applyBorder="1"/>
    <xf numFmtId="166" fontId="3" fillId="0" borderId="1" xfId="0" applyNumberFormat="1" applyFont="1" applyFill="1" applyBorder="1" applyAlignment="1">
      <alignment horizontal="center" vertical="center"/>
    </xf>
    <xf numFmtId="49" fontId="0" fillId="10" borderId="1" xfId="0" applyNumberFormat="1" applyFont="1" applyFill="1" applyBorder="1" applyAlignment="1">
      <alignment horizontal="right"/>
    </xf>
    <xf numFmtId="49" fontId="9" fillId="10" borderId="1" xfId="1" applyNumberFormat="1" applyFont="1" applyFill="1" applyBorder="1" applyAlignment="1" applyProtection="1"/>
    <xf numFmtId="49" fontId="0" fillId="10" borderId="5" xfId="0" applyNumberFormat="1" applyFont="1" applyFill="1" applyBorder="1"/>
    <xf numFmtId="49" fontId="3" fillId="15" borderId="1" xfId="0" applyNumberFormat="1" applyFont="1" applyFill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 wrapText="1"/>
    </xf>
    <xf numFmtId="49" fontId="33" fillId="11" borderId="1" xfId="0" applyNumberFormat="1" applyFont="1" applyFill="1" applyBorder="1"/>
    <xf numFmtId="49" fontId="3" fillId="19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49" fontId="0" fillId="16" borderId="1" xfId="0" applyNumberFormat="1" applyFill="1" applyBorder="1"/>
    <xf numFmtId="49" fontId="0" fillId="0" borderId="5" xfId="0" applyNumberFormat="1" applyBorder="1"/>
    <xf numFmtId="3" fontId="9" fillId="11" borderId="1" xfId="1" applyNumberFormat="1" applyFont="1" applyFill="1" applyBorder="1" applyAlignment="1" applyProtection="1"/>
    <xf numFmtId="49" fontId="0" fillId="16" borderId="1" xfId="0" applyNumberFormat="1" applyFill="1" applyBorder="1" applyAlignment="1">
      <alignment horizontal="right"/>
    </xf>
    <xf numFmtId="166" fontId="3" fillId="13" borderId="1" xfId="0" applyNumberFormat="1" applyFont="1" applyFill="1" applyBorder="1" applyAlignment="1">
      <alignment horizontal="center"/>
    </xf>
    <xf numFmtId="166" fontId="3" fillId="13" borderId="4" xfId="0" applyNumberFormat="1" applyFont="1" applyFill="1" applyBorder="1" applyAlignment="1">
      <alignment horizontal="center"/>
    </xf>
    <xf numFmtId="49" fontId="0" fillId="12" borderId="1" xfId="0" applyNumberFormat="1" applyFill="1" applyBorder="1"/>
    <xf numFmtId="2" fontId="24" fillId="0" borderId="1" xfId="0" applyNumberFormat="1" applyFont="1" applyFill="1" applyBorder="1"/>
    <xf numFmtId="0" fontId="28" fillId="0" borderId="1" xfId="0" applyNumberFormat="1" applyFont="1" applyFill="1" applyBorder="1" applyAlignment="1">
      <alignment horizontal="center" vertical="center" wrapText="1"/>
    </xf>
    <xf numFmtId="49" fontId="0" fillId="26" borderId="1" xfId="0" applyNumberFormat="1" applyFill="1" applyBorder="1"/>
    <xf numFmtId="49" fontId="0" fillId="15" borderId="0" xfId="0" applyNumberFormat="1" applyFont="1" applyFill="1" applyBorder="1"/>
    <xf numFmtId="0" fontId="32" fillId="19" borderId="1" xfId="0" applyNumberFormat="1" applyFont="1" applyFill="1" applyBorder="1" applyAlignment="1">
      <alignment horizontal="center" vertical="center" wrapText="1"/>
    </xf>
    <xf numFmtId="165" fontId="0" fillId="24" borderId="1" xfId="0" applyNumberFormat="1" applyFont="1" applyFill="1" applyBorder="1" applyAlignment="1">
      <alignment horizontal="right"/>
    </xf>
    <xf numFmtId="49" fontId="0" fillId="16" borderId="1" xfId="0" applyNumberFormat="1" applyFont="1" applyFill="1" applyBorder="1" applyAlignment="1">
      <alignment horizontal="right"/>
    </xf>
    <xf numFmtId="49" fontId="34" fillId="11" borderId="5" xfId="0" applyNumberFormat="1" applyFont="1" applyFill="1" applyBorder="1"/>
    <xf numFmtId="49" fontId="30" fillId="0" borderId="1" xfId="0" applyNumberFormat="1" applyFont="1" applyFill="1" applyBorder="1" applyAlignment="1">
      <alignment horizontal="center" vertical="center" wrapText="1"/>
    </xf>
    <xf numFmtId="49" fontId="0" fillId="13" borderId="1" xfId="0" applyNumberFormat="1" applyFont="1" applyFill="1" applyBorder="1" applyAlignment="1">
      <alignment horizontal="center"/>
    </xf>
    <xf numFmtId="49" fontId="0" fillId="13" borderId="4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 vertical="center"/>
    </xf>
    <xf numFmtId="49" fontId="32" fillId="0" borderId="1" xfId="0" applyNumberFormat="1" applyFont="1" applyFill="1" applyBorder="1" applyAlignment="1">
      <alignment horizontal="center" vertical="center" wrapText="1"/>
    </xf>
    <xf numFmtId="2" fontId="16" fillId="9" borderId="18" xfId="0" applyNumberFormat="1" applyFont="1" applyFill="1" applyBorder="1" applyAlignment="1">
      <alignment horizontal="center"/>
    </xf>
    <xf numFmtId="49" fontId="0" fillId="9" borderId="1" xfId="0" applyNumberFormat="1" applyFont="1" applyFill="1" applyBorder="1"/>
    <xf numFmtId="2" fontId="16" fillId="8" borderId="23" xfId="0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 applyProtection="1"/>
    <xf numFmtId="49" fontId="0" fillId="0" borderId="5" xfId="0" applyNumberFormat="1" applyFont="1" applyFill="1" applyBorder="1"/>
    <xf numFmtId="49" fontId="36" fillId="11" borderId="1" xfId="0" applyNumberFormat="1" applyFont="1" applyFill="1" applyBorder="1" applyAlignment="1">
      <alignment horizontal="right"/>
    </xf>
    <xf numFmtId="49" fontId="0" fillId="0" borderId="21" xfId="0" applyNumberFormat="1" applyFont="1" applyBorder="1"/>
    <xf numFmtId="49" fontId="0" fillId="0" borderId="22" xfId="0" applyNumberFormat="1" applyFont="1" applyBorder="1"/>
    <xf numFmtId="2" fontId="0" fillId="9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0" fillId="27" borderId="1" xfId="0" applyNumberFormat="1" applyFill="1" applyBorder="1" applyAlignment="1">
      <alignment horizontal="center"/>
    </xf>
    <xf numFmtId="49" fontId="0" fillId="27" borderId="4" xfId="0" applyNumberFormat="1" applyFill="1" applyBorder="1" applyAlignment="1">
      <alignment horizontal="center"/>
    </xf>
    <xf numFmtId="49" fontId="0" fillId="0" borderId="21" xfId="0" applyNumberFormat="1" applyFont="1" applyFill="1" applyBorder="1"/>
    <xf numFmtId="49" fontId="1" fillId="11" borderId="1" xfId="0" applyNumberFormat="1" applyFont="1" applyFill="1" applyBorder="1" applyAlignment="1">
      <alignment horizontal="right"/>
    </xf>
    <xf numFmtId="49" fontId="0" fillId="30" borderId="1" xfId="0" applyNumberFormat="1" applyFont="1" applyFill="1" applyBorder="1" applyAlignment="1">
      <alignment horizontal="center"/>
    </xf>
    <xf numFmtId="49" fontId="0" fillId="30" borderId="4" xfId="0" applyNumberFormat="1" applyFont="1" applyFill="1" applyBorder="1" applyAlignment="1">
      <alignment horizontal="center"/>
    </xf>
    <xf numFmtId="49" fontId="0" fillId="23" borderId="22" xfId="0" applyNumberFormat="1" applyFill="1" applyBorder="1"/>
    <xf numFmtId="49" fontId="0" fillId="18" borderId="1" xfId="0" applyNumberFormat="1" applyFont="1" applyFill="1" applyBorder="1" applyAlignment="1">
      <alignment horizontal="center"/>
    </xf>
    <xf numFmtId="49" fontId="0" fillId="18" borderId="4" xfId="0" applyNumberFormat="1" applyFont="1" applyFill="1" applyBorder="1" applyAlignment="1">
      <alignment horizontal="center"/>
    </xf>
    <xf numFmtId="2" fontId="0" fillId="9" borderId="4" xfId="0" applyNumberFormat="1" applyFont="1" applyFill="1" applyBorder="1"/>
    <xf numFmtId="0" fontId="0" fillId="13" borderId="4" xfId="0" applyNumberFormat="1" applyFont="1" applyFill="1" applyBorder="1" applyAlignment="1">
      <alignment horizontal="center"/>
    </xf>
    <xf numFmtId="49" fontId="0" fillId="0" borderId="22" xfId="0" applyNumberFormat="1" applyFill="1" applyBorder="1"/>
    <xf numFmtId="49" fontId="3" fillId="0" borderId="7" xfId="0" applyNumberFormat="1" applyFont="1" applyBorder="1"/>
    <xf numFmtId="3" fontId="27" fillId="0" borderId="5" xfId="0" applyNumberFormat="1" applyFont="1" applyBorder="1"/>
    <xf numFmtId="49" fontId="3" fillId="0" borderId="7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/>
    <xf numFmtId="1" fontId="2" fillId="6" borderId="21" xfId="0" applyNumberFormat="1" applyFont="1" applyFill="1" applyBorder="1"/>
    <xf numFmtId="49" fontId="0" fillId="0" borderId="21" xfId="0" applyNumberFormat="1" applyFill="1" applyBorder="1"/>
    <xf numFmtId="49" fontId="17" fillId="0" borderId="22" xfId="0" applyNumberFormat="1" applyFont="1" applyFill="1" applyBorder="1"/>
    <xf numFmtId="49" fontId="0" fillId="6" borderId="0" xfId="0" applyNumberFormat="1" applyFont="1" applyFill="1" applyBorder="1"/>
    <xf numFmtId="49" fontId="3" fillId="6" borderId="7" xfId="0" applyNumberFormat="1" applyFont="1" applyFill="1" applyBorder="1"/>
    <xf numFmtId="49" fontId="0" fillId="6" borderId="7" xfId="0" applyNumberFormat="1" applyFont="1" applyFill="1" applyBorder="1"/>
    <xf numFmtId="49" fontId="0" fillId="6" borderId="7" xfId="0" applyNumberFormat="1" applyFont="1" applyFill="1" applyBorder="1" applyAlignment="1">
      <alignment horizontal="right"/>
    </xf>
    <xf numFmtId="49" fontId="9" fillId="11" borderId="7" xfId="1" applyNumberFormat="1" applyFont="1" applyFill="1" applyBorder="1" applyAlignment="1" applyProtection="1"/>
    <xf numFmtId="49" fontId="0" fillId="6" borderId="5" xfId="0" applyNumberFormat="1" applyFont="1" applyFill="1" applyBorder="1"/>
    <xf numFmtId="49" fontId="0" fillId="6" borderId="17" xfId="0" applyNumberFormat="1" applyFont="1" applyFill="1" applyBorder="1"/>
    <xf numFmtId="49" fontId="18" fillId="20" borderId="7" xfId="0" applyNumberFormat="1" applyFont="1" applyFill="1" applyBorder="1"/>
    <xf numFmtId="49" fontId="0" fillId="6" borderId="12" xfId="0" applyNumberFormat="1" applyFill="1" applyBorder="1" applyAlignment="1">
      <alignment horizontal="center"/>
    </xf>
    <xf numFmtId="49" fontId="0" fillId="6" borderId="17" xfId="0" applyNumberFormat="1" applyFill="1" applyBorder="1" applyAlignment="1">
      <alignment horizontal="center"/>
    </xf>
    <xf numFmtId="49" fontId="0" fillId="6" borderId="10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11" xfId="0" applyNumberFormat="1" applyFill="1" applyBorder="1" applyAlignment="1">
      <alignment horizontal="center"/>
    </xf>
    <xf numFmtId="49" fontId="0" fillId="6" borderId="8" xfId="0" applyNumberFormat="1" applyFill="1" applyBorder="1" applyAlignment="1">
      <alignment horizontal="center"/>
    </xf>
    <xf numFmtId="2" fontId="11" fillId="6" borderId="13" xfId="0" applyNumberFormat="1" applyFont="1" applyFill="1" applyBorder="1" applyAlignment="1">
      <alignment horizontal="center"/>
    </xf>
    <xf numFmtId="49" fontId="17" fillId="21" borderId="14" xfId="0" applyNumberFormat="1" applyFont="1" applyFill="1" applyBorder="1"/>
    <xf numFmtId="49" fontId="17" fillId="21" borderId="19" xfId="0" applyNumberFormat="1" applyFont="1" applyFill="1" applyBorder="1"/>
    <xf numFmtId="49" fontId="17" fillId="21" borderId="15" xfId="0" applyNumberFormat="1" applyFont="1" applyFill="1" applyBorder="1"/>
    <xf numFmtId="49" fontId="17" fillId="21" borderId="7" xfId="0" applyNumberFormat="1" applyFont="1" applyFill="1" applyBorder="1"/>
    <xf numFmtId="4" fontId="17" fillId="21" borderId="7" xfId="0" applyNumberFormat="1" applyFont="1" applyFill="1" applyBorder="1"/>
    <xf numFmtId="49" fontId="0" fillId="21" borderId="16" xfId="0" applyNumberFormat="1" applyFill="1" applyBorder="1"/>
    <xf numFmtId="49" fontId="20" fillId="0" borderId="22" xfId="0" applyNumberFormat="1" applyFont="1" applyFill="1" applyBorder="1" applyAlignment="1">
      <alignment horizontal="center"/>
    </xf>
    <xf numFmtId="2" fontId="3" fillId="6" borderId="12" xfId="0" applyNumberFormat="1" applyFont="1" applyFill="1" applyBorder="1" applyAlignment="1">
      <alignment horizontal="center"/>
    </xf>
    <xf numFmtId="2" fontId="12" fillId="6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49" fontId="17" fillId="21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23" borderId="1" xfId="0" applyNumberForma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5" xfId="0" applyNumberFormat="1" applyFill="1" applyBorder="1"/>
    <xf numFmtId="2" fontId="17" fillId="0" borderId="21" xfId="0" applyNumberFormat="1" applyFont="1" applyFill="1" applyBorder="1"/>
    <xf numFmtId="2" fontId="18" fillId="0" borderId="21" xfId="0" applyNumberFormat="1" applyFont="1" applyFill="1" applyBorder="1"/>
    <xf numFmtId="2" fontId="0" fillId="0" borderId="1" xfId="0" applyNumberFormat="1" applyFill="1" applyBorder="1"/>
    <xf numFmtId="2" fontId="0" fillId="0" borderId="22" xfId="0" applyNumberForma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1" xfId="0" applyNumberFormat="1" applyFont="1" applyFill="1" applyBorder="1"/>
    <xf numFmtId="0" fontId="35" fillId="0" borderId="1" xfId="0" applyFont="1" applyFill="1" applyBorder="1"/>
    <xf numFmtId="2" fontId="17" fillId="0" borderId="22" xfId="0" applyNumberFormat="1" applyFont="1" applyFill="1" applyBorder="1" applyAlignment="1">
      <alignment horizontal="center"/>
    </xf>
    <xf numFmtId="2" fontId="17" fillId="0" borderId="0" xfId="0" applyNumberFormat="1" applyFont="1" applyFill="1" applyBorder="1"/>
    <xf numFmtId="2" fontId="4" fillId="0" borderId="22" xfId="0" applyNumberFormat="1" applyFont="1" applyFill="1" applyBorder="1" applyAlignment="1">
      <alignment horizontal="center"/>
    </xf>
    <xf numFmtId="2" fontId="0" fillId="0" borderId="21" xfId="0" applyNumberFormat="1" applyFont="1" applyFill="1" applyBorder="1"/>
    <xf numFmtId="2" fontId="25" fillId="0" borderId="1" xfId="0" applyNumberFormat="1" applyFont="1" applyFill="1" applyBorder="1"/>
    <xf numFmtId="0" fontId="17" fillId="0" borderId="1" xfId="0" applyNumberFormat="1" applyFont="1" applyFill="1" applyBorder="1"/>
    <xf numFmtId="2" fontId="18" fillId="0" borderId="22" xfId="0" applyNumberFormat="1" applyFont="1" applyFill="1" applyBorder="1" applyAlignment="1">
      <alignment horizontal="center"/>
    </xf>
    <xf numFmtId="2" fontId="2" fillId="0" borderId="21" xfId="0" applyNumberFormat="1" applyFont="1" applyFill="1" applyBorder="1"/>
    <xf numFmtId="2" fontId="2" fillId="0" borderId="1" xfId="0" applyNumberFormat="1" applyFont="1" applyFill="1" applyBorder="1"/>
    <xf numFmtId="2" fontId="17" fillId="0" borderId="4" xfId="0" applyNumberFormat="1" applyFont="1" applyFill="1" applyBorder="1"/>
    <xf numFmtId="2" fontId="17" fillId="0" borderId="5" xfId="0" applyNumberFormat="1" applyFont="1" applyFill="1" applyBorder="1"/>
    <xf numFmtId="164" fontId="2" fillId="2" borderId="3" xfId="0" applyNumberFormat="1" applyFont="1" applyFill="1" applyBorder="1" applyAlignment="1">
      <alignment horizontal="center" vertical="center" wrapText="1"/>
    </xf>
    <xf numFmtId="164" fontId="2" fillId="11" borderId="1" xfId="0" applyNumberFormat="1" applyFont="1" applyFill="1" applyBorder="1" applyAlignment="1">
      <alignment horizontal="right"/>
    </xf>
    <xf numFmtId="164" fontId="37" fillId="0" borderId="1" xfId="0" applyNumberFormat="1" applyFont="1" applyBorder="1" applyAlignment="1">
      <alignment horizontal="right"/>
    </xf>
    <xf numFmtId="164" fontId="38" fillId="0" borderId="1" xfId="0" applyNumberFormat="1" applyFont="1" applyBorder="1"/>
    <xf numFmtId="167" fontId="39" fillId="0" borderId="1" xfId="0" applyNumberFormat="1" applyFont="1" applyBorder="1"/>
    <xf numFmtId="164" fontId="36" fillId="11" borderId="1" xfId="0" applyNumberFormat="1" applyFont="1" applyFill="1" applyBorder="1" applyAlignment="1">
      <alignment horizontal="right"/>
    </xf>
    <xf numFmtId="164" fontId="2" fillId="11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36" fillId="0" borderId="1" xfId="0" applyNumberFormat="1" applyFont="1" applyFill="1" applyBorder="1" applyAlignment="1">
      <alignment horizontal="right"/>
    </xf>
    <xf numFmtId="3" fontId="40" fillId="0" borderId="1" xfId="0" applyNumberFormat="1" applyFont="1" applyBorder="1"/>
    <xf numFmtId="164" fontId="36" fillId="0" borderId="1" xfId="0" applyNumberFormat="1" applyFont="1" applyBorder="1" applyAlignment="1">
      <alignment horizontal="right"/>
    </xf>
    <xf numFmtId="167" fontId="41" fillId="0" borderId="1" xfId="0" applyNumberFormat="1" applyFont="1" applyBorder="1"/>
    <xf numFmtId="164" fontId="41" fillId="0" borderId="1" xfId="0" applyNumberFormat="1" applyFont="1" applyBorder="1"/>
    <xf numFmtId="164" fontId="36" fillId="1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9" fillId="0" borderId="0" xfId="0" applyFont="1"/>
    <xf numFmtId="2" fontId="13" fillId="4" borderId="17" xfId="0" applyNumberFormat="1" applyFont="1" applyFill="1" applyBorder="1" applyAlignment="1">
      <alignment horizontal="center"/>
    </xf>
    <xf numFmtId="2" fontId="42" fillId="4" borderId="9" xfId="0" applyNumberFormat="1" applyFont="1" applyFill="1" applyBorder="1" applyAlignment="1">
      <alignment horizontal="center" vertical="center" wrapText="1"/>
    </xf>
    <xf numFmtId="0" fontId="0" fillId="33" borderId="1" xfId="0" applyFill="1" applyBorder="1"/>
    <xf numFmtId="14" fontId="43" fillId="33" borderId="1" xfId="0" applyNumberFormat="1" applyFont="1" applyFill="1" applyBorder="1" applyAlignment="1">
      <alignment vertical="center" wrapText="1"/>
    </xf>
    <xf numFmtId="0" fontId="43" fillId="33" borderId="1" xfId="0" applyFont="1" applyFill="1" applyBorder="1" applyAlignment="1">
      <alignment vertical="center" wrapText="1"/>
    </xf>
    <xf numFmtId="0" fontId="44" fillId="33" borderId="1" xfId="0" applyFont="1" applyFill="1" applyBorder="1" applyAlignment="1">
      <alignment vertical="center" wrapText="1"/>
    </xf>
    <xf numFmtId="0" fontId="43" fillId="33" borderId="1" xfId="0" applyFont="1" applyFill="1" applyBorder="1" applyAlignment="1">
      <alignment horizontal="right" vertical="center" wrapText="1"/>
    </xf>
    <xf numFmtId="0" fontId="44" fillId="33" borderId="0" xfId="0" applyFont="1" applyFill="1" applyAlignment="1">
      <alignment vertical="center" wrapText="1"/>
    </xf>
    <xf numFmtId="49" fontId="3" fillId="15" borderId="7" xfId="0" applyNumberFormat="1" applyFont="1" applyFill="1" applyBorder="1"/>
    <xf numFmtId="49" fontId="3" fillId="15" borderId="7" xfId="0" applyNumberFormat="1" applyFont="1" applyFill="1" applyBorder="1" applyAlignment="1">
      <alignment horizontal="center"/>
    </xf>
    <xf numFmtId="49" fontId="0" fillId="25" borderId="5" xfId="0" applyNumberFormat="1" applyFill="1" applyBorder="1"/>
    <xf numFmtId="49" fontId="0" fillId="17" borderId="7" xfId="0" applyNumberFormat="1" applyFont="1" applyFill="1" applyBorder="1"/>
    <xf numFmtId="49" fontId="12" fillId="13" borderId="17" xfId="0" applyNumberFormat="1" applyFont="1" applyFill="1" applyBorder="1" applyAlignment="1">
      <alignment horizontal="center"/>
    </xf>
    <xf numFmtId="49" fontId="12" fillId="13" borderId="7" xfId="0" applyNumberFormat="1" applyFont="1" applyFill="1" applyBorder="1" applyAlignment="1">
      <alignment horizontal="center"/>
    </xf>
    <xf numFmtId="49" fontId="12" fillId="13" borderId="8" xfId="0" applyNumberFormat="1" applyFont="1" applyFill="1" applyBorder="1" applyAlignment="1">
      <alignment horizontal="center"/>
    </xf>
    <xf numFmtId="0" fontId="45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14" fontId="46" fillId="33" borderId="1" xfId="0" applyNumberFormat="1" applyFont="1" applyFill="1" applyBorder="1" applyAlignment="1">
      <alignment vertical="center" wrapText="1"/>
    </xf>
    <xf numFmtId="0" fontId="46" fillId="33" borderId="1" xfId="0" applyFont="1" applyFill="1" applyBorder="1" applyAlignment="1">
      <alignment horizontal="center" vertical="center" wrapText="1"/>
    </xf>
    <xf numFmtId="0" fontId="46" fillId="33" borderId="1" xfId="0" applyFont="1" applyFill="1" applyBorder="1" applyAlignment="1">
      <alignment vertical="center" wrapText="1"/>
    </xf>
    <xf numFmtId="0" fontId="3" fillId="10" borderId="1" xfId="0" applyNumberFormat="1" applyFont="1" applyFill="1" applyBorder="1" applyAlignment="1">
      <alignment horizontal="center"/>
    </xf>
    <xf numFmtId="0" fontId="0" fillId="0" borderId="5" xfId="0" applyNumberFormat="1" applyFont="1" applyBorder="1"/>
    <xf numFmtId="0" fontId="47" fillId="33" borderId="1" xfId="0" applyFont="1" applyFill="1" applyBorder="1" applyAlignment="1">
      <alignment vertical="center" wrapText="1"/>
    </xf>
    <xf numFmtId="0" fontId="47" fillId="33" borderId="1" xfId="0" applyFont="1" applyFill="1" applyBorder="1" applyAlignment="1">
      <alignment horizontal="center" vertical="center" wrapText="1"/>
    </xf>
    <xf numFmtId="0" fontId="43" fillId="33" borderId="1" xfId="0" applyFont="1" applyFill="1" applyBorder="1" applyAlignment="1">
      <alignment horizontal="center" vertical="center" wrapText="1"/>
    </xf>
    <xf numFmtId="2" fontId="17" fillId="23" borderId="1" xfId="0" applyNumberFormat="1" applyFont="1" applyFill="1" applyBorder="1"/>
    <xf numFmtId="49" fontId="23" fillId="0" borderId="7" xfId="0" applyNumberFormat="1" applyFont="1" applyBorder="1"/>
    <xf numFmtId="49" fontId="0" fillId="15" borderId="7" xfId="0" applyNumberFormat="1" applyFill="1" applyBorder="1"/>
    <xf numFmtId="49" fontId="36" fillId="11" borderId="7" xfId="0" applyNumberFormat="1" applyFont="1" applyFill="1" applyBorder="1" applyAlignment="1">
      <alignment horizontal="right"/>
    </xf>
    <xf numFmtId="49" fontId="2" fillId="11" borderId="0" xfId="0" applyNumberFormat="1" applyFont="1" applyFill="1" applyBorder="1" applyAlignment="1">
      <alignment horizontal="right"/>
    </xf>
    <xf numFmtId="164" fontId="37" fillId="0" borderId="7" xfId="0" applyNumberFormat="1" applyFont="1" applyBorder="1" applyAlignment="1">
      <alignment horizontal="right"/>
    </xf>
    <xf numFmtId="3" fontId="36" fillId="11" borderId="1" xfId="0" applyNumberFormat="1" applyFont="1" applyFill="1" applyBorder="1" applyAlignment="1">
      <alignment horizontal="right"/>
    </xf>
    <xf numFmtId="49" fontId="3" fillId="0" borderId="7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0" fillId="13" borderId="17" xfId="0" applyNumberFormat="1" applyFont="1" applyFill="1" applyBorder="1" applyAlignment="1">
      <alignment horizontal="center"/>
    </xf>
    <xf numFmtId="0" fontId="0" fillId="13" borderId="1" xfId="0" applyNumberFormat="1" applyFill="1" applyBorder="1" applyAlignment="1">
      <alignment horizontal="center"/>
    </xf>
    <xf numFmtId="49" fontId="0" fillId="13" borderId="7" xfId="0" applyNumberFormat="1" applyFont="1" applyFill="1" applyBorder="1" applyAlignment="1">
      <alignment horizontal="center"/>
    </xf>
    <xf numFmtId="49" fontId="0" fillId="13" borderId="8" xfId="0" applyNumberFormat="1" applyFont="1" applyFill="1" applyBorder="1" applyAlignment="1">
      <alignment horizontal="center"/>
    </xf>
    <xf numFmtId="49" fontId="0" fillId="13" borderId="8" xfId="0" applyNumberFormat="1" applyFill="1" applyBorder="1" applyAlignment="1">
      <alignment horizontal="center"/>
    </xf>
    <xf numFmtId="0" fontId="0" fillId="13" borderId="4" xfId="0" applyNumberFormat="1" applyFill="1" applyBorder="1" applyAlignment="1">
      <alignment horizontal="center"/>
    </xf>
    <xf numFmtId="0" fontId="2" fillId="6" borderId="21" xfId="0" applyNumberFormat="1" applyFont="1" applyFill="1" applyBorder="1"/>
    <xf numFmtId="49" fontId="0" fillId="0" borderId="7" xfId="0" applyNumberFormat="1" applyFont="1" applyBorder="1"/>
    <xf numFmtId="2" fontId="17" fillId="0" borderId="7" xfId="0" applyNumberFormat="1" applyFont="1" applyFill="1" applyBorder="1"/>
    <xf numFmtId="0" fontId="2" fillId="6" borderId="4" xfId="0" applyNumberFormat="1" applyFont="1" applyFill="1" applyBorder="1"/>
    <xf numFmtId="49" fontId="2" fillId="6" borderId="4" xfId="0" applyNumberFormat="1" applyFont="1" applyFill="1" applyBorder="1"/>
    <xf numFmtId="49" fontId="0" fillId="23" borderId="7" xfId="0" applyNumberFormat="1" applyFill="1" applyBorder="1"/>
    <xf numFmtId="49" fontId="0" fillId="0" borderId="20" xfId="0" applyNumberFormat="1" applyFont="1" applyBorder="1"/>
    <xf numFmtId="0" fontId="0" fillId="0" borderId="22" xfId="0" applyNumberFormat="1" applyFill="1" applyBorder="1"/>
    <xf numFmtId="2" fontId="17" fillId="0" borderId="20" xfId="0" applyNumberFormat="1" applyFont="1" applyFill="1" applyBorder="1" applyAlignment="1">
      <alignment horizontal="center"/>
    </xf>
    <xf numFmtId="49" fontId="2" fillId="6" borderId="22" xfId="0" applyNumberFormat="1" applyFont="1" applyFill="1" applyBorder="1"/>
    <xf numFmtId="49" fontId="0" fillId="23" borderId="22" xfId="0" applyNumberFormat="1" applyFont="1" applyFill="1" applyBorder="1"/>
    <xf numFmtId="0" fontId="0" fillId="0" borderId="21" xfId="0" applyNumberFormat="1" applyFill="1" applyBorder="1"/>
    <xf numFmtId="1" fontId="2" fillId="6" borderId="22" xfId="0" applyNumberFormat="1" applyFont="1" applyFill="1" applyBorder="1"/>
    <xf numFmtId="2" fontId="20" fillId="0" borderId="22" xfId="0" applyNumberFormat="1" applyFont="1" applyFill="1" applyBorder="1" applyAlignment="1">
      <alignment horizontal="center"/>
    </xf>
    <xf numFmtId="2" fontId="12" fillId="12" borderId="4" xfId="0" applyNumberFormat="1" applyFont="1" applyFill="1" applyBorder="1" applyAlignment="1">
      <alignment horizontal="left"/>
    </xf>
    <xf numFmtId="0" fontId="48" fillId="33" borderId="1" xfId="0" applyFont="1" applyFill="1" applyBorder="1" applyAlignment="1">
      <alignment vertical="center" wrapText="1"/>
    </xf>
    <xf numFmtId="0" fontId="48" fillId="33" borderId="1" xfId="0" applyFont="1" applyFill="1" applyBorder="1" applyAlignment="1">
      <alignment horizontal="center" vertical="center" wrapText="1"/>
    </xf>
    <xf numFmtId="49" fontId="0" fillId="11" borderId="0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left"/>
    </xf>
    <xf numFmtId="49" fontId="3" fillId="10" borderId="0" xfId="0" applyNumberFormat="1" applyFont="1" applyFill="1" applyBorder="1"/>
    <xf numFmtId="164" fontId="36" fillId="11" borderId="0" xfId="0" applyNumberFormat="1" applyFont="1" applyFill="1" applyBorder="1" applyAlignment="1">
      <alignment horizontal="right"/>
    </xf>
    <xf numFmtId="49" fontId="0" fillId="11" borderId="0" xfId="0" applyNumberFormat="1" applyFill="1" applyBorder="1"/>
    <xf numFmtId="0" fontId="3" fillId="0" borderId="0" xfId="0" applyNumberFormat="1" applyFont="1" applyFill="1" applyBorder="1" applyAlignment="1">
      <alignment horizontal="center" vertical="center" wrapText="1"/>
    </xf>
    <xf numFmtId="2" fontId="12" fillId="32" borderId="4" xfId="0" applyNumberFormat="1" applyFont="1" applyFill="1" applyBorder="1" applyAlignment="1">
      <alignment horizontal="left"/>
    </xf>
    <xf numFmtId="49" fontId="31" fillId="0" borderId="5" xfId="0" applyNumberFormat="1" applyFont="1" applyBorder="1"/>
    <xf numFmtId="2" fontId="18" fillId="0" borderId="5" xfId="0" applyNumberFormat="1" applyFont="1" applyFill="1" applyBorder="1"/>
    <xf numFmtId="164" fontId="38" fillId="0" borderId="0" xfId="0" applyNumberFormat="1" applyFont="1" applyBorder="1"/>
    <xf numFmtId="2" fontId="17" fillId="34" borderId="1" xfId="0" applyNumberFormat="1" applyFont="1" applyFill="1" applyBorder="1"/>
    <xf numFmtId="2" fontId="25" fillId="34" borderId="21" xfId="0" applyNumberFormat="1" applyFont="1" applyFill="1" applyBorder="1"/>
    <xf numFmtId="2" fontId="24" fillId="34" borderId="1" xfId="0" applyNumberFormat="1" applyFont="1" applyFill="1" applyBorder="1"/>
    <xf numFmtId="2" fontId="0" fillId="34" borderId="1" xfId="0" applyNumberFormat="1" applyFill="1" applyBorder="1"/>
    <xf numFmtId="2" fontId="0" fillId="34" borderId="21" xfId="0" applyNumberFormat="1" applyFill="1" applyBorder="1"/>
    <xf numFmtId="2" fontId="17" fillId="34" borderId="21" xfId="0" applyNumberFormat="1" applyFont="1" applyFill="1" applyBorder="1"/>
    <xf numFmtId="2" fontId="13" fillId="4" borderId="24" xfId="0" applyNumberFormat="1" applyFont="1" applyFill="1" applyBorder="1" applyAlignment="1">
      <alignment horizontal="center"/>
    </xf>
    <xf numFmtId="0" fontId="46" fillId="35" borderId="1" xfId="0" applyFont="1" applyFill="1" applyBorder="1" applyAlignment="1">
      <alignment vertical="center" wrapText="1"/>
    </xf>
    <xf numFmtId="0" fontId="45" fillId="0" borderId="0" xfId="0" applyFont="1" applyAlignment="1">
      <alignment vertical="center" wrapText="1"/>
    </xf>
    <xf numFmtId="2" fontId="36" fillId="36" borderId="0" xfId="0" applyNumberFormat="1" applyFont="1" applyFill="1" applyBorder="1" applyAlignment="1">
      <alignment horizontal="center" vertical="center" wrapText="1"/>
    </xf>
    <xf numFmtId="2" fontId="49" fillId="36" borderId="7" xfId="0" applyNumberFormat="1" applyFont="1" applyFill="1" applyBorder="1" applyAlignment="1">
      <alignment horizontal="center"/>
    </xf>
    <xf numFmtId="0" fontId="50" fillId="36" borderId="0" xfId="0" applyFont="1" applyFill="1"/>
    <xf numFmtId="2" fontId="2" fillId="34" borderId="1" xfId="0" applyNumberFormat="1" applyFont="1" applyFill="1" applyBorder="1"/>
    <xf numFmtId="2" fontId="52" fillId="34" borderId="20" xfId="0" applyNumberFormat="1" applyFont="1" applyFill="1" applyBorder="1" applyAlignment="1">
      <alignment horizontal="center"/>
    </xf>
    <xf numFmtId="2" fontId="0" fillId="34" borderId="22" xfId="0" applyNumberFormat="1" applyFill="1" applyBorder="1" applyAlignment="1">
      <alignment horizontal="center"/>
    </xf>
    <xf numFmtId="2" fontId="0" fillId="34" borderId="22" xfId="0" applyNumberFormat="1" applyFont="1" applyFill="1" applyBorder="1" applyAlignment="1">
      <alignment horizontal="center"/>
    </xf>
    <xf numFmtId="2" fontId="26" fillId="34" borderId="1" xfId="0" applyNumberFormat="1" applyFont="1" applyFill="1" applyBorder="1"/>
    <xf numFmtId="2" fontId="18" fillId="34" borderId="22" xfId="0" applyNumberFormat="1" applyFon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L406"/>
  <sheetViews>
    <sheetView tabSelected="1" workbookViewId="0">
      <selection activeCell="T1" sqref="T1"/>
    </sheetView>
  </sheetViews>
  <sheetFormatPr defaultRowHeight="21" customHeight="1" outlineLevelCol="1" x14ac:dyDescent="0.3"/>
  <cols>
    <col min="1" max="1" width="4.109375" customWidth="1"/>
    <col min="2" max="2" width="18.88671875" customWidth="1"/>
    <col min="3" max="3" width="9.6640625" customWidth="1"/>
    <col min="4" max="4" width="6.33203125" customWidth="1"/>
    <col min="5" max="5" width="16" customWidth="1"/>
    <col min="6" max="6" width="11.6640625" hidden="1" customWidth="1" outlineLevel="1"/>
    <col min="7" max="7" width="8.88671875" hidden="1" customWidth="1" outlineLevel="1"/>
    <col min="8" max="8" width="18.88671875" style="314" hidden="1" customWidth="1" outlineLevel="1"/>
    <col min="9" max="9" width="5.33203125" hidden="1" customWidth="1" outlineLevel="1"/>
    <col min="10" max="10" width="8.88671875" hidden="1" customWidth="1" outlineLevel="1"/>
    <col min="11" max="11" width="6.33203125" hidden="1" customWidth="1" outlineLevel="1"/>
    <col min="12" max="12" width="10.33203125" customWidth="1" collapsed="1"/>
    <col min="13" max="16" width="4.33203125" hidden="1" customWidth="1" outlineLevel="1"/>
    <col min="17" max="17" width="10" customWidth="1" collapsed="1"/>
    <col min="18" max="18" width="9.6640625" customWidth="1"/>
    <col min="19" max="22" width="4.5546875" customWidth="1"/>
    <col min="23" max="23" width="4.44140625" customWidth="1"/>
    <col min="24" max="25" width="4.5546875" customWidth="1"/>
    <col min="26" max="26" width="5.6640625" customWidth="1"/>
    <col min="27" max="27" width="6.109375" customWidth="1"/>
    <col min="28" max="28" width="4.5546875" customWidth="1"/>
    <col min="29" max="29" width="7.109375" customWidth="1"/>
    <col min="30" max="30" width="8.33203125" customWidth="1"/>
    <col min="31" max="31" width="14" style="394" customWidth="1"/>
    <col min="32" max="32" width="24.109375" customWidth="1"/>
    <col min="33" max="34" width="8.88671875" hidden="1" customWidth="1" outlineLevel="1"/>
    <col min="35" max="35" width="8.88671875" style="277" hidden="1" customWidth="1" outlineLevel="1"/>
    <col min="36" max="37" width="8.88671875" hidden="1" customWidth="1" outlineLevel="1"/>
    <col min="38" max="38" width="9.109375" collapsed="1"/>
  </cols>
  <sheetData>
    <row r="1" spans="1:38" ht="36.75" customHeight="1" thickTop="1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896</v>
      </c>
      <c r="F1" s="2" t="s">
        <v>4</v>
      </c>
      <c r="G1" s="3" t="s">
        <v>5</v>
      </c>
      <c r="H1" s="299" t="s">
        <v>6</v>
      </c>
      <c r="I1" s="4" t="s">
        <v>7</v>
      </c>
      <c r="J1" s="1" t="s">
        <v>897</v>
      </c>
      <c r="K1" s="1" t="s">
        <v>898</v>
      </c>
      <c r="L1" s="5" t="s">
        <v>8</v>
      </c>
      <c r="M1" s="6" t="s">
        <v>9</v>
      </c>
      <c r="N1" s="7" t="s">
        <v>10</v>
      </c>
      <c r="O1" s="7" t="s">
        <v>11</v>
      </c>
      <c r="P1" s="7" t="s">
        <v>12</v>
      </c>
      <c r="Q1" s="8" t="s">
        <v>899</v>
      </c>
      <c r="R1" s="9" t="s">
        <v>13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23</v>
      </c>
      <c r="AC1" s="10" t="s">
        <v>24</v>
      </c>
      <c r="AD1" s="11" t="s">
        <v>1336</v>
      </c>
      <c r="AE1" s="392" t="s">
        <v>1325</v>
      </c>
      <c r="AF1" s="316" t="s">
        <v>1324</v>
      </c>
      <c r="AG1" s="12" t="s">
        <v>25</v>
      </c>
      <c r="AH1" s="13" t="s">
        <v>26</v>
      </c>
      <c r="AI1" s="9" t="s">
        <v>13</v>
      </c>
      <c r="AJ1" s="14">
        <v>43851</v>
      </c>
      <c r="AK1" s="15" t="s">
        <v>27</v>
      </c>
    </row>
    <row r="2" spans="1:38" ht="18.600000000000001" customHeight="1" x14ac:dyDescent="0.25">
      <c r="A2" s="241">
        <v>0</v>
      </c>
      <c r="B2" s="23" t="s">
        <v>70</v>
      </c>
      <c r="C2" s="22">
        <v>0</v>
      </c>
      <c r="D2" s="23">
        <v>0</v>
      </c>
      <c r="E2" s="22">
        <v>0</v>
      </c>
      <c r="F2" s="74">
        <v>0</v>
      </c>
      <c r="G2" s="72">
        <v>0</v>
      </c>
      <c r="H2" s="75">
        <v>0</v>
      </c>
      <c r="I2" s="246">
        <v>0</v>
      </c>
      <c r="J2" s="22">
        <v>0</v>
      </c>
      <c r="K2" s="23" t="s">
        <v>29</v>
      </c>
      <c r="L2" s="76">
        <v>0</v>
      </c>
      <c r="M2" s="249">
        <v>0</v>
      </c>
      <c r="N2" s="251" t="e">
        <v>#REF!</v>
      </c>
      <c r="O2" s="251" t="e">
        <v>#REF!</v>
      </c>
      <c r="P2" s="253" t="e">
        <v>#REF!</v>
      </c>
      <c r="Q2" s="255">
        <v>0</v>
      </c>
      <c r="R2" s="256">
        <v>0</v>
      </c>
      <c r="S2" s="258">
        <v>0</v>
      </c>
      <c r="T2" s="258">
        <v>0</v>
      </c>
      <c r="U2" s="258">
        <v>0</v>
      </c>
      <c r="V2" s="258">
        <v>0</v>
      </c>
      <c r="W2" s="258">
        <v>0</v>
      </c>
      <c r="X2" s="258">
        <v>0</v>
      </c>
      <c r="Y2" s="258">
        <v>0</v>
      </c>
      <c r="Z2" s="258">
        <v>0</v>
      </c>
      <c r="AA2" s="258">
        <v>0</v>
      </c>
      <c r="AB2" s="258">
        <v>0</v>
      </c>
      <c r="AC2" s="261">
        <v>0</v>
      </c>
      <c r="AD2" s="263"/>
      <c r="AE2" s="265"/>
      <c r="AF2" s="265">
        <v>0</v>
      </c>
      <c r="AG2" s="264"/>
      <c r="AH2" s="24">
        <v>0</v>
      </c>
      <c r="AI2" s="267">
        <v>0</v>
      </c>
      <c r="AJ2" s="26">
        <f t="shared" ref="AJ2:AJ5" ca="1" si="0">TODAY()</f>
        <v>44566</v>
      </c>
      <c r="AK2" s="27">
        <f t="shared" ref="AK2:AK5" ca="1" si="1">MONTH(AJ2)</f>
        <v>1</v>
      </c>
    </row>
    <row r="3" spans="1:38" ht="18.600000000000001" customHeight="1" x14ac:dyDescent="0.25">
      <c r="A3" s="241">
        <v>0</v>
      </c>
      <c r="B3" s="242" t="s">
        <v>71</v>
      </c>
      <c r="C3" s="243">
        <v>0</v>
      </c>
      <c r="D3" s="242">
        <v>0</v>
      </c>
      <c r="E3" s="243">
        <v>0</v>
      </c>
      <c r="F3" s="244">
        <v>0</v>
      </c>
      <c r="G3" s="243">
        <v>0</v>
      </c>
      <c r="H3" s="75">
        <v>0</v>
      </c>
      <c r="I3" s="247">
        <v>0</v>
      </c>
      <c r="J3" s="243">
        <v>0</v>
      </c>
      <c r="K3" s="242" t="s">
        <v>29</v>
      </c>
      <c r="L3" s="236">
        <v>0</v>
      </c>
      <c r="M3" s="250">
        <v>0</v>
      </c>
      <c r="N3" s="252" t="e">
        <v>#REF!</v>
      </c>
      <c r="O3" s="252" t="e">
        <v>#REF!</v>
      </c>
      <c r="P3" s="254" t="e">
        <v>#REF!</v>
      </c>
      <c r="Q3" s="77">
        <v>0</v>
      </c>
      <c r="R3" s="257">
        <v>0</v>
      </c>
      <c r="S3" s="259">
        <v>0</v>
      </c>
      <c r="T3" s="259">
        <v>0</v>
      </c>
      <c r="U3" s="259">
        <v>0</v>
      </c>
      <c r="V3" s="259">
        <v>0</v>
      </c>
      <c r="W3" s="259">
        <v>0</v>
      </c>
      <c r="X3" s="260">
        <v>0</v>
      </c>
      <c r="Y3" s="259">
        <v>0</v>
      </c>
      <c r="Z3" s="259">
        <v>0</v>
      </c>
      <c r="AA3" s="259">
        <v>0</v>
      </c>
      <c r="AB3" s="259">
        <v>0</v>
      </c>
      <c r="AC3" s="78">
        <v>0</v>
      </c>
      <c r="AD3" s="79"/>
      <c r="AE3" s="266"/>
      <c r="AF3" s="266">
        <v>0</v>
      </c>
      <c r="AG3" s="80"/>
      <c r="AH3" s="24">
        <v>0</v>
      </c>
      <c r="AI3" s="267">
        <v>0</v>
      </c>
      <c r="AJ3" s="26">
        <f t="shared" ca="1" si="0"/>
        <v>44566</v>
      </c>
      <c r="AK3" s="27">
        <f t="shared" ca="1" si="1"/>
        <v>1</v>
      </c>
    </row>
    <row r="4" spans="1:38" ht="18.600000000000001" hidden="1" customHeight="1" x14ac:dyDescent="0.25">
      <c r="A4" s="16">
        <v>39</v>
      </c>
      <c r="B4" s="28" t="s">
        <v>833</v>
      </c>
      <c r="C4" s="30" t="s">
        <v>86</v>
      </c>
      <c r="D4" s="28">
        <v>0</v>
      </c>
      <c r="E4" s="30" t="s">
        <v>66</v>
      </c>
      <c r="F4" s="31">
        <v>0</v>
      </c>
      <c r="G4" s="245">
        <v>0</v>
      </c>
      <c r="H4" s="344" t="s">
        <v>834</v>
      </c>
      <c r="I4" s="36">
        <v>0</v>
      </c>
      <c r="J4" s="248" t="s">
        <v>132</v>
      </c>
      <c r="K4" s="234" t="s">
        <v>101</v>
      </c>
      <c r="L4" s="349">
        <v>555</v>
      </c>
      <c r="M4" s="350">
        <v>10</v>
      </c>
      <c r="N4" s="352">
        <v>10</v>
      </c>
      <c r="O4" s="352">
        <v>30</v>
      </c>
      <c r="P4" s="353">
        <v>215</v>
      </c>
      <c r="Q4" s="97" t="e">
        <v>#VALUE!</v>
      </c>
      <c r="R4" s="81" t="s">
        <v>101</v>
      </c>
      <c r="S4" s="357" t="s">
        <v>101</v>
      </c>
      <c r="T4" s="357" t="s">
        <v>101</v>
      </c>
      <c r="U4" s="361" t="s">
        <v>101</v>
      </c>
      <c r="V4" s="357" t="s">
        <v>101</v>
      </c>
      <c r="W4" s="357" t="s">
        <v>101</v>
      </c>
      <c r="X4" s="357" t="s">
        <v>101</v>
      </c>
      <c r="Y4" s="357" t="s">
        <v>101</v>
      </c>
      <c r="Z4" s="357" t="s">
        <v>101</v>
      </c>
      <c r="AA4" s="357" t="s">
        <v>101</v>
      </c>
      <c r="AB4" s="357" t="s">
        <v>101</v>
      </c>
      <c r="AC4" s="362" t="s">
        <v>101</v>
      </c>
      <c r="AD4" s="34">
        <f t="shared" ref="AD4:AD5" si="2">SUM(R4:AC4)</f>
        <v>0</v>
      </c>
      <c r="AE4" s="40"/>
      <c r="AF4" s="40" t="s">
        <v>101</v>
      </c>
      <c r="AG4" s="220"/>
      <c r="AH4" s="24">
        <v>0</v>
      </c>
      <c r="AI4" s="268" t="s">
        <v>101</v>
      </c>
      <c r="AJ4" s="26">
        <f t="shared" ca="1" si="0"/>
        <v>44566</v>
      </c>
      <c r="AK4" s="27">
        <f t="shared" ca="1" si="1"/>
        <v>1</v>
      </c>
    </row>
    <row r="5" spans="1:38" ht="18.600000000000001" hidden="1" customHeight="1" x14ac:dyDescent="0.25">
      <c r="A5" s="16">
        <v>0</v>
      </c>
      <c r="B5" s="28" t="s">
        <v>833</v>
      </c>
      <c r="C5" s="30" t="s">
        <v>86</v>
      </c>
      <c r="D5" s="28">
        <v>0</v>
      </c>
      <c r="E5" s="29" t="s">
        <v>53</v>
      </c>
      <c r="F5" s="31">
        <v>0</v>
      </c>
      <c r="G5" s="245">
        <v>0</v>
      </c>
      <c r="H5" s="344">
        <v>0</v>
      </c>
      <c r="I5" s="36">
        <v>0</v>
      </c>
      <c r="J5" s="248" t="s">
        <v>132</v>
      </c>
      <c r="K5" s="234" t="s">
        <v>101</v>
      </c>
      <c r="L5" s="349">
        <v>555</v>
      </c>
      <c r="M5" s="350">
        <v>10</v>
      </c>
      <c r="N5" s="352">
        <v>10</v>
      </c>
      <c r="O5" s="352">
        <v>30</v>
      </c>
      <c r="P5" s="354">
        <v>216</v>
      </c>
      <c r="Q5" s="97" t="e">
        <v>#VALUE!</v>
      </c>
      <c r="R5" s="81" t="s">
        <v>101</v>
      </c>
      <c r="S5" s="357" t="s">
        <v>101</v>
      </c>
      <c r="T5" s="357" t="s">
        <v>101</v>
      </c>
      <c r="U5" s="361" t="s">
        <v>101</v>
      </c>
      <c r="V5" s="357" t="s">
        <v>101</v>
      </c>
      <c r="W5" s="357" t="s">
        <v>101</v>
      </c>
      <c r="X5" s="357" t="s">
        <v>101</v>
      </c>
      <c r="Y5" s="357" t="s">
        <v>101</v>
      </c>
      <c r="Z5" s="357" t="s">
        <v>101</v>
      </c>
      <c r="AA5" s="357" t="s">
        <v>101</v>
      </c>
      <c r="AB5" s="357" t="s">
        <v>101</v>
      </c>
      <c r="AC5" s="362" t="s">
        <v>101</v>
      </c>
      <c r="AD5" s="34">
        <f t="shared" si="2"/>
        <v>0</v>
      </c>
      <c r="AE5" s="37"/>
      <c r="AF5" s="37" t="s">
        <v>101</v>
      </c>
      <c r="AG5" s="220"/>
      <c r="AH5" s="24">
        <v>0</v>
      </c>
      <c r="AI5" s="268" t="s">
        <v>101</v>
      </c>
      <c r="AJ5" s="26">
        <f t="shared" ca="1" si="0"/>
        <v>44566</v>
      </c>
      <c r="AK5" s="27">
        <f t="shared" ca="1" si="1"/>
        <v>1</v>
      </c>
    </row>
    <row r="6" spans="1:38" ht="21" customHeight="1" x14ac:dyDescent="0.45">
      <c r="A6" s="16">
        <v>103</v>
      </c>
      <c r="B6" s="323" t="s">
        <v>91</v>
      </c>
      <c r="C6" s="342" t="s">
        <v>92</v>
      </c>
      <c r="D6" s="324">
        <v>0</v>
      </c>
      <c r="E6" s="343" t="s">
        <v>78</v>
      </c>
      <c r="F6" s="342" t="s">
        <v>93</v>
      </c>
      <c r="G6" s="36">
        <v>0</v>
      </c>
      <c r="H6" s="346" t="s">
        <v>94</v>
      </c>
      <c r="I6" s="342" t="s">
        <v>95</v>
      </c>
      <c r="J6" s="326">
        <v>0</v>
      </c>
      <c r="K6" s="348">
        <v>1</v>
      </c>
      <c r="L6" s="236" t="s">
        <v>96</v>
      </c>
      <c r="M6" s="327">
        <v>10</v>
      </c>
      <c r="N6" s="328">
        <v>10</v>
      </c>
      <c r="O6" s="328">
        <v>30</v>
      </c>
      <c r="P6" s="329">
        <v>248</v>
      </c>
      <c r="Q6" s="33">
        <v>-79.679999999999993</v>
      </c>
      <c r="R6" s="280">
        <v>79.680000000000007</v>
      </c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279"/>
      <c r="AD6" s="34">
        <f t="shared" ref="AD6:AD69" si="3">SUM(R6:AC6)</f>
        <v>79.680000000000007</v>
      </c>
      <c r="AE6" s="393">
        <f>(AI6*AK6)-AI6</f>
        <v>90</v>
      </c>
      <c r="AF6" s="39">
        <f>AD6+Q6-((AK6-1 -AH6)*AI6)</f>
        <v>-89.999999999999986</v>
      </c>
      <c r="AG6" s="144" t="s">
        <v>96</v>
      </c>
      <c r="AH6" s="24" t="s">
        <v>30</v>
      </c>
      <c r="AI6" s="269">
        <v>7.5</v>
      </c>
      <c r="AJ6" s="26">
        <f t="shared" ref="AJ6:AJ69" ca="1" si="4">TODAY()</f>
        <v>44566</v>
      </c>
      <c r="AK6" s="27">
        <v>13</v>
      </c>
      <c r="AL6">
        <f ca="1">MONTH(AJ6)</f>
        <v>1</v>
      </c>
    </row>
    <row r="7" spans="1:38" ht="21" customHeight="1" x14ac:dyDescent="0.45">
      <c r="A7" s="40">
        <v>0</v>
      </c>
      <c r="B7" s="41" t="s">
        <v>183</v>
      </c>
      <c r="C7" s="42" t="s">
        <v>151</v>
      </c>
      <c r="D7" s="43">
        <v>117</v>
      </c>
      <c r="E7" s="42" t="s">
        <v>44</v>
      </c>
      <c r="F7" s="67" t="s">
        <v>54</v>
      </c>
      <c r="G7" s="152" t="s">
        <v>184</v>
      </c>
      <c r="H7" s="300" t="s">
        <v>185</v>
      </c>
      <c r="I7" s="47">
        <v>0</v>
      </c>
      <c r="J7" s="149" t="s">
        <v>47</v>
      </c>
      <c r="K7" s="48">
        <v>1</v>
      </c>
      <c r="L7" s="76">
        <v>117</v>
      </c>
      <c r="M7" s="51">
        <v>10</v>
      </c>
      <c r="N7" s="51">
        <v>10</v>
      </c>
      <c r="O7" s="51">
        <v>20</v>
      </c>
      <c r="P7" s="52">
        <v>102</v>
      </c>
      <c r="Q7" s="33">
        <v>0</v>
      </c>
      <c r="R7" s="280">
        <v>7.5</v>
      </c>
      <c r="S7" s="161">
        <v>7.5</v>
      </c>
      <c r="T7" s="161">
        <v>7.5</v>
      </c>
      <c r="U7" s="161">
        <v>7.5</v>
      </c>
      <c r="V7" s="161">
        <v>7.5</v>
      </c>
      <c r="W7" s="161">
        <v>7.5</v>
      </c>
      <c r="X7" s="161">
        <v>7.5</v>
      </c>
      <c r="Y7" s="161">
        <v>7.5</v>
      </c>
      <c r="Z7" s="161">
        <v>7.5</v>
      </c>
      <c r="AA7" s="161">
        <v>7.5</v>
      </c>
      <c r="AB7" s="161">
        <v>7.5</v>
      </c>
      <c r="AC7" s="278">
        <v>7.5</v>
      </c>
      <c r="AD7" s="34">
        <f t="shared" si="3"/>
        <v>90</v>
      </c>
      <c r="AE7" s="393">
        <f t="shared" ref="AE7:AE8" si="5">(AI7*AK7)-AI7</f>
        <v>90</v>
      </c>
      <c r="AF7" s="39">
        <f>AD7+Q7-((AK7-1 -AH7)*AI7)</f>
        <v>0</v>
      </c>
      <c r="AG7" s="35"/>
      <c r="AH7" s="24" t="s">
        <v>30</v>
      </c>
      <c r="AI7" s="269">
        <v>7.5</v>
      </c>
      <c r="AJ7" s="26">
        <f t="shared" ca="1" si="4"/>
        <v>44566</v>
      </c>
      <c r="AK7" s="27">
        <v>13</v>
      </c>
      <c r="AL7">
        <f>MONTH(AI7)</f>
        <v>1</v>
      </c>
    </row>
    <row r="8" spans="1:38" ht="21" customHeight="1" x14ac:dyDescent="0.45">
      <c r="A8" s="40"/>
      <c r="B8" s="41" t="s">
        <v>632</v>
      </c>
      <c r="C8" s="65" t="s">
        <v>84</v>
      </c>
      <c r="D8" s="43"/>
      <c r="E8" s="65" t="s">
        <v>33</v>
      </c>
      <c r="F8" s="137"/>
      <c r="G8" s="47"/>
      <c r="H8" s="301">
        <v>421908515199</v>
      </c>
      <c r="I8" s="102"/>
      <c r="J8" s="40"/>
      <c r="K8" s="107">
        <v>1</v>
      </c>
      <c r="L8" s="157">
        <v>2893067</v>
      </c>
      <c r="M8" s="95">
        <v>10</v>
      </c>
      <c r="N8" s="95">
        <v>10</v>
      </c>
      <c r="O8" s="95">
        <v>10</v>
      </c>
      <c r="P8" s="96">
        <v>7</v>
      </c>
      <c r="Q8" s="33">
        <v>0</v>
      </c>
      <c r="R8" s="280"/>
      <c r="S8" s="161"/>
      <c r="T8" s="161">
        <v>24</v>
      </c>
      <c r="U8" s="161"/>
      <c r="V8" s="161"/>
      <c r="W8" s="161">
        <v>24</v>
      </c>
      <c r="X8" s="199"/>
      <c r="Y8" s="161"/>
      <c r="Z8" s="161">
        <v>24</v>
      </c>
      <c r="AA8" s="161"/>
      <c r="AB8" s="161"/>
      <c r="AC8" s="279"/>
      <c r="AD8" s="34">
        <f t="shared" si="3"/>
        <v>72</v>
      </c>
      <c r="AE8" s="393">
        <f t="shared" si="5"/>
        <v>72</v>
      </c>
      <c r="AF8" s="39">
        <f>AD8+Q8-((AK8-1 -AH8)*AI8)</f>
        <v>0</v>
      </c>
      <c r="AG8" s="105"/>
      <c r="AH8" s="24" t="s">
        <v>30</v>
      </c>
      <c r="AI8" s="270">
        <v>6</v>
      </c>
      <c r="AJ8" s="26">
        <f t="shared" ca="1" si="4"/>
        <v>44566</v>
      </c>
      <c r="AK8" s="27">
        <v>13</v>
      </c>
      <c r="AL8">
        <f>MONTH(AI8)</f>
        <v>1</v>
      </c>
    </row>
    <row r="9" spans="1:38" ht="19.5" hidden="1" x14ac:dyDescent="0.4">
      <c r="A9" s="40">
        <v>216</v>
      </c>
      <c r="B9" s="55" t="s">
        <v>835</v>
      </c>
      <c r="C9" s="64">
        <v>0</v>
      </c>
      <c r="D9" s="55">
        <v>149</v>
      </c>
      <c r="E9" s="41" t="s">
        <v>125</v>
      </c>
      <c r="F9" s="177">
        <v>0</v>
      </c>
      <c r="G9" s="82">
        <v>0</v>
      </c>
      <c r="H9" s="221" t="s">
        <v>836</v>
      </c>
      <c r="I9" s="84">
        <v>0</v>
      </c>
      <c r="J9" s="94">
        <v>0</v>
      </c>
      <c r="K9" s="49" t="s">
        <v>101</v>
      </c>
      <c r="L9" s="210">
        <v>101012501</v>
      </c>
      <c r="M9" s="222">
        <v>10</v>
      </c>
      <c r="N9" s="222">
        <v>10</v>
      </c>
      <c r="O9" s="222">
        <v>30</v>
      </c>
      <c r="P9" s="223">
        <v>91</v>
      </c>
      <c r="Q9" s="97" t="e">
        <v>#VALUE!</v>
      </c>
      <c r="R9" s="216" t="s">
        <v>101</v>
      </c>
      <c r="S9" s="24" t="s">
        <v>101</v>
      </c>
      <c r="T9" s="24" t="s">
        <v>101</v>
      </c>
      <c r="U9" s="24" t="s">
        <v>101</v>
      </c>
      <c r="V9" s="24" t="s">
        <v>101</v>
      </c>
      <c r="W9" s="24" t="s">
        <v>101</v>
      </c>
      <c r="X9" s="24" t="s">
        <v>101</v>
      </c>
      <c r="Y9" s="24" t="s">
        <v>101</v>
      </c>
      <c r="Z9" s="24" t="s">
        <v>101</v>
      </c>
      <c r="AA9" s="24" t="s">
        <v>101</v>
      </c>
      <c r="AB9" s="24" t="s">
        <v>101</v>
      </c>
      <c r="AC9" s="362" t="s">
        <v>101</v>
      </c>
      <c r="AD9" s="34">
        <f t="shared" si="3"/>
        <v>0</v>
      </c>
      <c r="AE9" s="39"/>
      <c r="AF9" s="39" t="s">
        <v>101</v>
      </c>
      <c r="AG9" s="220"/>
      <c r="AH9" s="24">
        <v>0</v>
      </c>
      <c r="AI9" s="271" t="s">
        <v>101</v>
      </c>
      <c r="AJ9" s="26">
        <f t="shared" ca="1" si="4"/>
        <v>44566</v>
      </c>
      <c r="AK9" s="27">
        <v>13</v>
      </c>
    </row>
    <row r="10" spans="1:38" ht="21" customHeight="1" x14ac:dyDescent="0.45">
      <c r="A10" s="40">
        <v>376</v>
      </c>
      <c r="B10" s="41" t="s">
        <v>186</v>
      </c>
      <c r="C10" s="65" t="s">
        <v>120</v>
      </c>
      <c r="D10" s="43">
        <v>20</v>
      </c>
      <c r="E10" s="42" t="s">
        <v>66</v>
      </c>
      <c r="F10" s="67">
        <v>31419</v>
      </c>
      <c r="G10" s="47">
        <v>0</v>
      </c>
      <c r="H10" s="300" t="s">
        <v>187</v>
      </c>
      <c r="I10" s="102">
        <v>0</v>
      </c>
      <c r="J10" s="25" t="s">
        <v>110</v>
      </c>
      <c r="K10" s="48">
        <v>1</v>
      </c>
      <c r="L10" s="62">
        <v>9263020</v>
      </c>
      <c r="M10" s="51">
        <v>10</v>
      </c>
      <c r="N10" s="51">
        <v>10</v>
      </c>
      <c r="O10" s="51">
        <v>30</v>
      </c>
      <c r="P10" s="52">
        <v>231</v>
      </c>
      <c r="Q10" s="33">
        <v>0</v>
      </c>
      <c r="R10" s="160">
        <v>7.5</v>
      </c>
      <c r="S10" s="161">
        <v>7.5</v>
      </c>
      <c r="T10" s="161">
        <v>7.5</v>
      </c>
      <c r="U10" s="161">
        <v>7.5</v>
      </c>
      <c r="V10" s="161">
        <v>7.5</v>
      </c>
      <c r="W10" s="161">
        <v>7.5</v>
      </c>
      <c r="X10" s="161">
        <v>7.5</v>
      </c>
      <c r="Y10" s="161">
        <v>7.5</v>
      </c>
      <c r="Z10" s="161">
        <v>7.5</v>
      </c>
      <c r="AA10" s="161">
        <v>7.5</v>
      </c>
      <c r="AB10" s="161">
        <v>7.5</v>
      </c>
      <c r="AC10" s="279">
        <v>7.5</v>
      </c>
      <c r="AD10" s="34">
        <f t="shared" si="3"/>
        <v>90</v>
      </c>
      <c r="AE10" s="393">
        <f t="shared" ref="AE10:AE21" si="6">(AI10*AK10)-AI10</f>
        <v>90</v>
      </c>
      <c r="AF10" s="39">
        <f t="shared" ref="AF10:AF21" si="7">AD10+Q10-((AK10-1 -AH10)*AI10)</f>
        <v>0</v>
      </c>
      <c r="AG10" s="35"/>
      <c r="AH10" s="24" t="s">
        <v>30</v>
      </c>
      <c r="AI10" s="269">
        <v>7.5</v>
      </c>
      <c r="AJ10" s="26">
        <f t="shared" ca="1" si="4"/>
        <v>44566</v>
      </c>
      <c r="AK10" s="27">
        <v>13</v>
      </c>
      <c r="AL10">
        <f t="shared" ref="AL10:AL21" si="8">MONTH(AI10)</f>
        <v>1</v>
      </c>
    </row>
    <row r="11" spans="1:38" ht="21" customHeight="1" x14ac:dyDescent="0.45">
      <c r="A11" s="40">
        <v>377</v>
      </c>
      <c r="B11" s="41" t="s">
        <v>35</v>
      </c>
      <c r="C11" s="42" t="s">
        <v>36</v>
      </c>
      <c r="D11" s="43">
        <v>151</v>
      </c>
      <c r="E11" s="65" t="s">
        <v>37</v>
      </c>
      <c r="F11" s="137">
        <v>26421</v>
      </c>
      <c r="G11" s="92" t="s">
        <v>38</v>
      </c>
      <c r="H11" s="300" t="s">
        <v>39</v>
      </c>
      <c r="I11" s="59">
        <v>0</v>
      </c>
      <c r="J11" s="40" t="s">
        <v>41</v>
      </c>
      <c r="K11" s="48">
        <v>1</v>
      </c>
      <c r="L11" s="182">
        <v>2907151</v>
      </c>
      <c r="M11" s="51">
        <v>10</v>
      </c>
      <c r="N11" s="51">
        <v>10</v>
      </c>
      <c r="O11" s="51">
        <v>1</v>
      </c>
      <c r="P11" s="52">
        <v>10</v>
      </c>
      <c r="Q11" s="33">
        <v>0</v>
      </c>
      <c r="R11" s="160">
        <v>3.32</v>
      </c>
      <c r="S11" s="161">
        <v>3.32</v>
      </c>
      <c r="T11" s="161">
        <v>3.32</v>
      </c>
      <c r="U11" s="161">
        <v>3.32</v>
      </c>
      <c r="V11" s="161">
        <v>3.32</v>
      </c>
      <c r="W11" s="161">
        <v>3.32</v>
      </c>
      <c r="X11" s="161">
        <v>3.32</v>
      </c>
      <c r="Y11" s="161">
        <v>3.32</v>
      </c>
      <c r="Z11" s="161"/>
      <c r="AA11" s="161">
        <v>6.64</v>
      </c>
      <c r="AB11" s="161">
        <v>3.32</v>
      </c>
      <c r="AC11" s="279">
        <v>3.32</v>
      </c>
      <c r="AD11" s="34">
        <f t="shared" si="3"/>
        <v>39.839999999999996</v>
      </c>
      <c r="AE11" s="393">
        <f t="shared" si="6"/>
        <v>36</v>
      </c>
      <c r="AF11" s="39">
        <f t="shared" si="7"/>
        <v>3.8399999999999963</v>
      </c>
      <c r="AG11" s="38" t="s">
        <v>34</v>
      </c>
      <c r="AH11" s="24" t="s">
        <v>30</v>
      </c>
      <c r="AI11" s="270">
        <v>3</v>
      </c>
      <c r="AJ11" s="26">
        <f t="shared" ca="1" si="4"/>
        <v>44566</v>
      </c>
      <c r="AK11" s="27">
        <v>13</v>
      </c>
      <c r="AL11">
        <f t="shared" si="8"/>
        <v>1</v>
      </c>
    </row>
    <row r="12" spans="1:38" ht="21" customHeight="1" x14ac:dyDescent="0.45">
      <c r="A12" s="40">
        <v>0</v>
      </c>
      <c r="B12" s="41" t="s">
        <v>188</v>
      </c>
      <c r="C12" s="42" t="s">
        <v>49</v>
      </c>
      <c r="D12" s="43">
        <v>142</v>
      </c>
      <c r="E12" s="65" t="s">
        <v>37</v>
      </c>
      <c r="F12" s="67">
        <v>24479</v>
      </c>
      <c r="G12" s="66" t="s">
        <v>189</v>
      </c>
      <c r="H12" s="300">
        <v>421902164882</v>
      </c>
      <c r="I12" s="181">
        <v>0</v>
      </c>
      <c r="J12" s="40" t="s">
        <v>41</v>
      </c>
      <c r="K12" s="48">
        <v>1</v>
      </c>
      <c r="L12" s="76">
        <v>142</v>
      </c>
      <c r="M12" s="103">
        <v>10</v>
      </c>
      <c r="N12" s="103">
        <v>10</v>
      </c>
      <c r="O12" s="103">
        <v>1</v>
      </c>
      <c r="P12" s="104">
        <v>160</v>
      </c>
      <c r="Q12" s="33">
        <v>0</v>
      </c>
      <c r="R12" s="160">
        <v>6.64</v>
      </c>
      <c r="S12" s="161">
        <v>6</v>
      </c>
      <c r="T12" s="161">
        <v>6</v>
      </c>
      <c r="U12" s="161">
        <v>6</v>
      </c>
      <c r="V12" s="161">
        <v>6</v>
      </c>
      <c r="W12" s="161">
        <v>6</v>
      </c>
      <c r="X12" s="161">
        <v>6</v>
      </c>
      <c r="Y12" s="161">
        <v>6</v>
      </c>
      <c r="Z12" s="161">
        <v>6</v>
      </c>
      <c r="AA12" s="161">
        <v>6</v>
      </c>
      <c r="AB12" s="161">
        <v>6</v>
      </c>
      <c r="AC12" s="278">
        <v>6</v>
      </c>
      <c r="AD12" s="34">
        <f t="shared" si="3"/>
        <v>72.64</v>
      </c>
      <c r="AE12" s="393">
        <f t="shared" si="6"/>
        <v>72</v>
      </c>
      <c r="AF12" s="39">
        <f t="shared" si="7"/>
        <v>0.64000000000000057</v>
      </c>
      <c r="AG12" s="113"/>
      <c r="AH12" s="81" t="s">
        <v>30</v>
      </c>
      <c r="AI12" s="270">
        <v>6</v>
      </c>
      <c r="AJ12" s="26">
        <f t="shared" ca="1" si="4"/>
        <v>44566</v>
      </c>
      <c r="AK12" s="27">
        <v>13</v>
      </c>
      <c r="AL12">
        <f t="shared" si="8"/>
        <v>1</v>
      </c>
    </row>
    <row r="13" spans="1:38" ht="21" customHeight="1" x14ac:dyDescent="0.45">
      <c r="A13" s="40">
        <v>104</v>
      </c>
      <c r="B13" s="41" t="s">
        <v>190</v>
      </c>
      <c r="C13" s="42" t="s">
        <v>89</v>
      </c>
      <c r="D13" s="43">
        <v>142</v>
      </c>
      <c r="E13" s="42" t="s">
        <v>90</v>
      </c>
      <c r="F13" s="67">
        <v>0</v>
      </c>
      <c r="G13" s="59">
        <v>0</v>
      </c>
      <c r="H13" s="302">
        <v>421919064350</v>
      </c>
      <c r="I13" s="60">
        <v>0</v>
      </c>
      <c r="J13" s="40">
        <v>0</v>
      </c>
      <c r="K13" s="48">
        <v>1</v>
      </c>
      <c r="L13" s="5">
        <v>9195142</v>
      </c>
      <c r="M13" s="51">
        <v>10</v>
      </c>
      <c r="N13" s="51">
        <v>10</v>
      </c>
      <c r="O13" s="51">
        <v>20</v>
      </c>
      <c r="P13" s="52">
        <v>28</v>
      </c>
      <c r="Q13" s="33">
        <v>0</v>
      </c>
      <c r="R13" s="281">
        <v>6.64</v>
      </c>
      <c r="S13" s="161">
        <v>6.64</v>
      </c>
      <c r="T13" s="161">
        <v>6.64</v>
      </c>
      <c r="U13" s="161">
        <v>6.64</v>
      </c>
      <c r="V13" s="161">
        <v>6.64</v>
      </c>
      <c r="W13" s="161">
        <v>6.64</v>
      </c>
      <c r="X13" s="161">
        <v>6.64</v>
      </c>
      <c r="Y13" s="161">
        <v>6.64</v>
      </c>
      <c r="Z13" s="161">
        <v>6.64</v>
      </c>
      <c r="AA13" s="161">
        <v>6.64</v>
      </c>
      <c r="AB13" s="161">
        <v>6.64</v>
      </c>
      <c r="AC13" s="364">
        <v>6.64</v>
      </c>
      <c r="AD13" s="34">
        <f t="shared" si="3"/>
        <v>79.679999999999993</v>
      </c>
      <c r="AE13" s="393">
        <f t="shared" si="6"/>
        <v>90</v>
      </c>
      <c r="AF13" s="39">
        <f t="shared" si="7"/>
        <v>-10.320000000000007</v>
      </c>
      <c r="AG13" s="113"/>
      <c r="AH13" s="81" t="s">
        <v>30</v>
      </c>
      <c r="AI13" s="269">
        <v>7.5</v>
      </c>
      <c r="AJ13" s="26">
        <f t="shared" ca="1" si="4"/>
        <v>44566</v>
      </c>
      <c r="AK13" s="27">
        <v>13</v>
      </c>
      <c r="AL13">
        <f t="shared" si="8"/>
        <v>1</v>
      </c>
    </row>
    <row r="14" spans="1:38" ht="21" customHeight="1" x14ac:dyDescent="0.45">
      <c r="A14" s="40">
        <v>105</v>
      </c>
      <c r="B14" s="55" t="s">
        <v>83</v>
      </c>
      <c r="C14" s="56" t="s">
        <v>84</v>
      </c>
      <c r="D14" s="57">
        <v>33</v>
      </c>
      <c r="E14" s="42" t="s">
        <v>33</v>
      </c>
      <c r="F14" s="58">
        <v>0</v>
      </c>
      <c r="G14" s="114">
        <v>0</v>
      </c>
      <c r="H14" s="303">
        <v>421904160464</v>
      </c>
      <c r="I14" s="60">
        <v>0</v>
      </c>
      <c r="J14" s="61">
        <v>0</v>
      </c>
      <c r="K14" s="48">
        <v>1</v>
      </c>
      <c r="L14" s="63">
        <v>2893033</v>
      </c>
      <c r="M14" s="51">
        <v>10</v>
      </c>
      <c r="N14" s="51">
        <v>10</v>
      </c>
      <c r="O14" s="51">
        <v>10</v>
      </c>
      <c r="P14" s="52">
        <v>77</v>
      </c>
      <c r="Q14" s="33">
        <v>-128.47999999999996</v>
      </c>
      <c r="R14" s="160">
        <v>15</v>
      </c>
      <c r="S14" s="383"/>
      <c r="T14" s="383"/>
      <c r="U14" s="383"/>
      <c r="V14" s="161">
        <v>15</v>
      </c>
      <c r="W14" s="383"/>
      <c r="X14" s="383"/>
      <c r="Y14" s="383"/>
      <c r="Z14" s="383"/>
      <c r="AA14" s="383"/>
      <c r="AB14" s="383"/>
      <c r="AC14" s="396"/>
      <c r="AD14" s="34">
        <f t="shared" si="3"/>
        <v>30</v>
      </c>
      <c r="AE14" s="393">
        <f t="shared" si="6"/>
        <v>72</v>
      </c>
      <c r="AF14" s="39">
        <f t="shared" si="7"/>
        <v>-170.47999999999996</v>
      </c>
      <c r="AG14" s="113"/>
      <c r="AH14" s="81" t="s">
        <v>30</v>
      </c>
      <c r="AI14" s="270">
        <v>6</v>
      </c>
      <c r="AJ14" s="26">
        <f t="shared" ca="1" si="4"/>
        <v>44566</v>
      </c>
      <c r="AK14" s="27">
        <v>13</v>
      </c>
      <c r="AL14">
        <f t="shared" si="8"/>
        <v>1</v>
      </c>
    </row>
    <row r="15" spans="1:38" ht="21" customHeight="1" x14ac:dyDescent="0.45">
      <c r="A15" s="40">
        <v>0</v>
      </c>
      <c r="B15" s="41" t="s">
        <v>191</v>
      </c>
      <c r="C15" s="42" t="s">
        <v>124</v>
      </c>
      <c r="D15" s="43">
        <v>138</v>
      </c>
      <c r="E15" s="42" t="s">
        <v>66</v>
      </c>
      <c r="F15" s="67">
        <v>33182</v>
      </c>
      <c r="G15" s="45" t="s">
        <v>192</v>
      </c>
      <c r="H15" s="304" t="s">
        <v>193</v>
      </c>
      <c r="I15" s="60">
        <v>0</v>
      </c>
      <c r="J15" s="94" t="s">
        <v>69</v>
      </c>
      <c r="K15" s="48">
        <v>1</v>
      </c>
      <c r="L15" s="76">
        <v>138</v>
      </c>
      <c r="M15" s="51">
        <v>10</v>
      </c>
      <c r="N15" s="51">
        <v>10</v>
      </c>
      <c r="O15" s="51">
        <v>30</v>
      </c>
      <c r="P15" s="52">
        <v>101</v>
      </c>
      <c r="Q15" s="33">
        <v>0</v>
      </c>
      <c r="R15" s="160">
        <v>7.5</v>
      </c>
      <c r="S15" s="161">
        <v>7.5</v>
      </c>
      <c r="T15" s="161">
        <v>7.5</v>
      </c>
      <c r="U15" s="161">
        <v>7.5</v>
      </c>
      <c r="V15" s="161">
        <v>7.5</v>
      </c>
      <c r="W15" s="161">
        <v>7.5</v>
      </c>
      <c r="X15" s="161">
        <v>7.5</v>
      </c>
      <c r="Y15" s="161">
        <v>7.5</v>
      </c>
      <c r="Z15" s="161">
        <v>7.5</v>
      </c>
      <c r="AA15" s="161">
        <v>7.5</v>
      </c>
      <c r="AB15" s="161">
        <v>7.5</v>
      </c>
      <c r="AC15" s="278">
        <v>7.5</v>
      </c>
      <c r="AD15" s="34">
        <f t="shared" si="3"/>
        <v>90</v>
      </c>
      <c r="AE15" s="393">
        <f t="shared" si="6"/>
        <v>90</v>
      </c>
      <c r="AF15" s="39">
        <f t="shared" si="7"/>
        <v>0</v>
      </c>
      <c r="AG15" s="105"/>
      <c r="AH15" s="81" t="s">
        <v>30</v>
      </c>
      <c r="AI15" s="269">
        <v>7.5</v>
      </c>
      <c r="AJ15" s="26">
        <f t="shared" ca="1" si="4"/>
        <v>44566</v>
      </c>
      <c r="AK15" s="27">
        <v>13</v>
      </c>
      <c r="AL15">
        <f t="shared" si="8"/>
        <v>1</v>
      </c>
    </row>
    <row r="16" spans="1:38" ht="21" customHeight="1" x14ac:dyDescent="0.45">
      <c r="A16" s="40">
        <v>0</v>
      </c>
      <c r="B16" s="41" t="s">
        <v>141</v>
      </c>
      <c r="C16" s="65" t="s">
        <v>131</v>
      </c>
      <c r="D16" s="43">
        <v>64</v>
      </c>
      <c r="E16" s="42" t="s">
        <v>78</v>
      </c>
      <c r="F16" s="67">
        <v>0</v>
      </c>
      <c r="G16" s="47">
        <v>0</v>
      </c>
      <c r="H16" s="302">
        <v>421908179924</v>
      </c>
      <c r="I16" s="102">
        <v>0</v>
      </c>
      <c r="J16" s="25">
        <v>0</v>
      </c>
      <c r="K16" s="48">
        <v>1</v>
      </c>
      <c r="L16" s="156">
        <v>9263064</v>
      </c>
      <c r="M16" s="51">
        <v>10</v>
      </c>
      <c r="N16" s="51">
        <v>10</v>
      </c>
      <c r="O16" s="51">
        <v>30</v>
      </c>
      <c r="P16" s="52">
        <v>167</v>
      </c>
      <c r="Q16" s="33">
        <v>0</v>
      </c>
      <c r="R16" s="280">
        <v>90</v>
      </c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279"/>
      <c r="AD16" s="34">
        <f t="shared" si="3"/>
        <v>90</v>
      </c>
      <c r="AE16" s="393">
        <f t="shared" si="6"/>
        <v>90</v>
      </c>
      <c r="AF16" s="39">
        <f t="shared" si="7"/>
        <v>0</v>
      </c>
      <c r="AG16" s="113"/>
      <c r="AH16" s="81" t="s">
        <v>30</v>
      </c>
      <c r="AI16" s="269">
        <v>7.5</v>
      </c>
      <c r="AJ16" s="26">
        <f t="shared" ca="1" si="4"/>
        <v>44566</v>
      </c>
      <c r="AK16" s="27">
        <v>13</v>
      </c>
      <c r="AL16">
        <f t="shared" si="8"/>
        <v>1</v>
      </c>
    </row>
    <row r="17" spans="1:38" ht="21" customHeight="1" x14ac:dyDescent="0.45">
      <c r="A17" s="40">
        <v>0</v>
      </c>
      <c r="B17" s="41" t="s">
        <v>716</v>
      </c>
      <c r="C17" s="65" t="s">
        <v>127</v>
      </c>
      <c r="D17" s="43">
        <v>228</v>
      </c>
      <c r="E17" s="42" t="s">
        <v>104</v>
      </c>
      <c r="F17" s="67">
        <v>21616</v>
      </c>
      <c r="G17" s="47">
        <v>0</v>
      </c>
      <c r="H17" s="301" t="s">
        <v>717</v>
      </c>
      <c r="I17" s="102">
        <v>0</v>
      </c>
      <c r="J17" s="94" t="s">
        <v>107</v>
      </c>
      <c r="K17" s="48">
        <v>1</v>
      </c>
      <c r="L17" s="76">
        <v>10103092</v>
      </c>
      <c r="M17" s="51">
        <v>10</v>
      </c>
      <c r="N17" s="51">
        <v>10</v>
      </c>
      <c r="O17" s="51">
        <v>30</v>
      </c>
      <c r="P17" s="52">
        <v>166</v>
      </c>
      <c r="Q17" s="33">
        <v>0.12000000000004718</v>
      </c>
      <c r="R17" s="384"/>
      <c r="S17" s="383"/>
      <c r="T17" s="383"/>
      <c r="U17" s="385"/>
      <c r="V17" s="383"/>
      <c r="W17" s="383"/>
      <c r="X17" s="383"/>
      <c r="Y17" s="383"/>
      <c r="Z17" s="383"/>
      <c r="AA17" s="383"/>
      <c r="AB17" s="199">
        <v>90</v>
      </c>
      <c r="AC17" s="279"/>
      <c r="AD17" s="34">
        <f t="shared" si="3"/>
        <v>90</v>
      </c>
      <c r="AE17" s="393">
        <f t="shared" si="6"/>
        <v>90</v>
      </c>
      <c r="AF17" s="39">
        <f t="shared" si="7"/>
        <v>0.12000000000004718</v>
      </c>
      <c r="AG17" s="35"/>
      <c r="AH17" s="81" t="s">
        <v>30</v>
      </c>
      <c r="AI17" s="269">
        <v>7.5</v>
      </c>
      <c r="AJ17" s="26">
        <f t="shared" ca="1" si="4"/>
        <v>44566</v>
      </c>
      <c r="AK17" s="27">
        <v>13</v>
      </c>
      <c r="AL17">
        <f t="shared" si="8"/>
        <v>1</v>
      </c>
    </row>
    <row r="18" spans="1:38" ht="21" customHeight="1" x14ac:dyDescent="0.45">
      <c r="A18" s="40">
        <v>0</v>
      </c>
      <c r="B18" s="41" t="s">
        <v>789</v>
      </c>
      <c r="C18" s="42" t="s">
        <v>131</v>
      </c>
      <c r="D18" s="43">
        <v>52</v>
      </c>
      <c r="E18" s="42" t="s">
        <v>66</v>
      </c>
      <c r="F18" s="67">
        <v>21706</v>
      </c>
      <c r="G18" s="45" t="s">
        <v>790</v>
      </c>
      <c r="H18" s="305" t="s">
        <v>791</v>
      </c>
      <c r="I18" s="102">
        <v>0</v>
      </c>
      <c r="J18" s="143" t="s">
        <v>110</v>
      </c>
      <c r="K18" s="48">
        <v>1</v>
      </c>
      <c r="L18" s="157">
        <v>9263052</v>
      </c>
      <c r="M18" s="51">
        <v>10</v>
      </c>
      <c r="N18" s="51">
        <v>10</v>
      </c>
      <c r="O18" s="51">
        <v>30</v>
      </c>
      <c r="P18" s="52">
        <v>102</v>
      </c>
      <c r="Q18" s="33">
        <v>33.44000000000004</v>
      </c>
      <c r="R18" s="160">
        <v>15</v>
      </c>
      <c r="S18" s="161">
        <v>15</v>
      </c>
      <c r="T18" s="161">
        <v>15</v>
      </c>
      <c r="U18" s="161"/>
      <c r="V18" s="161">
        <v>15</v>
      </c>
      <c r="W18" s="161">
        <v>15</v>
      </c>
      <c r="X18" s="161">
        <v>15</v>
      </c>
      <c r="Y18" s="161"/>
      <c r="Z18" s="161">
        <v>15</v>
      </c>
      <c r="AA18" s="161"/>
      <c r="AB18" s="161"/>
      <c r="AC18" s="279">
        <v>15</v>
      </c>
      <c r="AD18" s="34">
        <f t="shared" si="3"/>
        <v>120</v>
      </c>
      <c r="AE18" s="393">
        <f t="shared" si="6"/>
        <v>90</v>
      </c>
      <c r="AF18" s="39">
        <f t="shared" si="7"/>
        <v>63.440000000000055</v>
      </c>
      <c r="AG18" s="108"/>
      <c r="AH18" s="81" t="s">
        <v>30</v>
      </c>
      <c r="AI18" s="269">
        <v>7.5</v>
      </c>
      <c r="AJ18" s="26">
        <f t="shared" ca="1" si="4"/>
        <v>44566</v>
      </c>
      <c r="AK18" s="27">
        <v>13</v>
      </c>
      <c r="AL18">
        <f t="shared" si="8"/>
        <v>1</v>
      </c>
    </row>
    <row r="19" spans="1:38" ht="21" customHeight="1" x14ac:dyDescent="0.45">
      <c r="A19" s="40">
        <v>40</v>
      </c>
      <c r="B19" s="41" t="s">
        <v>194</v>
      </c>
      <c r="C19" s="42">
        <v>0</v>
      </c>
      <c r="D19" s="43">
        <v>5</v>
      </c>
      <c r="E19" s="65" t="s">
        <v>33</v>
      </c>
      <c r="F19" s="67">
        <v>0</v>
      </c>
      <c r="G19" s="145">
        <v>0</v>
      </c>
      <c r="H19" s="305" t="s">
        <v>195</v>
      </c>
      <c r="I19" s="60">
        <v>0</v>
      </c>
      <c r="J19" s="94">
        <v>0</v>
      </c>
      <c r="K19" s="48">
        <v>1</v>
      </c>
      <c r="L19" s="76">
        <v>2893005</v>
      </c>
      <c r="M19" s="51">
        <v>10</v>
      </c>
      <c r="N19" s="51">
        <v>10</v>
      </c>
      <c r="O19" s="51">
        <v>10</v>
      </c>
      <c r="P19" s="52">
        <v>70</v>
      </c>
      <c r="Q19" s="33">
        <v>0</v>
      </c>
      <c r="R19" s="160">
        <v>6.64</v>
      </c>
      <c r="S19" s="161">
        <v>6.64</v>
      </c>
      <c r="T19" s="161">
        <v>6.64</v>
      </c>
      <c r="U19" s="161">
        <v>6</v>
      </c>
      <c r="V19" s="161">
        <v>6</v>
      </c>
      <c r="W19" s="161">
        <v>6</v>
      </c>
      <c r="X19" s="161">
        <v>6</v>
      </c>
      <c r="Y19" s="161">
        <v>6</v>
      </c>
      <c r="Z19" s="161">
        <v>6</v>
      </c>
      <c r="AA19" s="161">
        <v>6</v>
      </c>
      <c r="AB19" s="161">
        <v>6</v>
      </c>
      <c r="AC19" s="279">
        <v>6</v>
      </c>
      <c r="AD19" s="34">
        <f t="shared" si="3"/>
        <v>73.92</v>
      </c>
      <c r="AE19" s="393">
        <f t="shared" si="6"/>
        <v>72</v>
      </c>
      <c r="AF19" s="39">
        <f t="shared" si="7"/>
        <v>1.9200000000000017</v>
      </c>
      <c r="AG19" s="108"/>
      <c r="AH19" s="81" t="s">
        <v>30</v>
      </c>
      <c r="AI19" s="270">
        <v>6</v>
      </c>
      <c r="AJ19" s="26">
        <f t="shared" ca="1" si="4"/>
        <v>44566</v>
      </c>
      <c r="AK19" s="27">
        <v>13</v>
      </c>
      <c r="AL19">
        <f t="shared" si="8"/>
        <v>1</v>
      </c>
    </row>
    <row r="20" spans="1:38" ht="21" customHeight="1" x14ac:dyDescent="0.45">
      <c r="A20" s="40">
        <v>316</v>
      </c>
      <c r="B20" s="41" t="s">
        <v>196</v>
      </c>
      <c r="C20" s="42" t="s">
        <v>124</v>
      </c>
      <c r="D20" s="43">
        <v>47</v>
      </c>
      <c r="E20" s="42" t="s">
        <v>44</v>
      </c>
      <c r="F20" s="137">
        <v>32741</v>
      </c>
      <c r="G20" s="106" t="s">
        <v>197</v>
      </c>
      <c r="H20" s="302">
        <v>421918481839</v>
      </c>
      <c r="I20" s="60">
        <v>0</v>
      </c>
      <c r="J20" s="40">
        <v>0</v>
      </c>
      <c r="K20" s="48">
        <v>1</v>
      </c>
      <c r="L20" s="63">
        <v>6801047</v>
      </c>
      <c r="M20" s="51">
        <v>10</v>
      </c>
      <c r="N20" s="51">
        <v>10</v>
      </c>
      <c r="O20" s="51">
        <v>20</v>
      </c>
      <c r="P20" s="52">
        <v>104</v>
      </c>
      <c r="Q20" s="33">
        <v>0</v>
      </c>
      <c r="R20" s="282">
        <v>7.5</v>
      </c>
      <c r="S20" s="161">
        <v>7.5</v>
      </c>
      <c r="T20" s="161">
        <v>7.5</v>
      </c>
      <c r="U20" s="161">
        <v>7.5</v>
      </c>
      <c r="V20" s="161">
        <v>7.5</v>
      </c>
      <c r="W20" s="199">
        <v>7.5</v>
      </c>
      <c r="X20" s="161">
        <v>7.5</v>
      </c>
      <c r="Y20" s="161">
        <v>7.5</v>
      </c>
      <c r="Z20" s="161">
        <v>7.5</v>
      </c>
      <c r="AA20" s="161">
        <v>7.5</v>
      </c>
      <c r="AB20" s="161">
        <v>7.5</v>
      </c>
      <c r="AC20" s="279">
        <v>7.5</v>
      </c>
      <c r="AD20" s="34">
        <f t="shared" si="3"/>
        <v>90</v>
      </c>
      <c r="AE20" s="393">
        <f t="shared" si="6"/>
        <v>90</v>
      </c>
      <c r="AF20" s="39">
        <f t="shared" si="7"/>
        <v>0</v>
      </c>
      <c r="AG20" s="105"/>
      <c r="AH20" s="81" t="s">
        <v>30</v>
      </c>
      <c r="AI20" s="269">
        <v>7.5</v>
      </c>
      <c r="AJ20" s="26">
        <f t="shared" ca="1" si="4"/>
        <v>44566</v>
      </c>
      <c r="AK20" s="27">
        <v>13</v>
      </c>
      <c r="AL20">
        <f t="shared" si="8"/>
        <v>1</v>
      </c>
    </row>
    <row r="21" spans="1:38" ht="21" customHeight="1" x14ac:dyDescent="0.45">
      <c r="A21" s="40">
        <v>41</v>
      </c>
      <c r="B21" s="41" t="s">
        <v>198</v>
      </c>
      <c r="C21" s="42" t="s">
        <v>199</v>
      </c>
      <c r="D21" s="43" t="s">
        <v>200</v>
      </c>
      <c r="E21" s="42" t="s">
        <v>104</v>
      </c>
      <c r="F21" s="67">
        <v>32091</v>
      </c>
      <c r="G21" s="45" t="s">
        <v>201</v>
      </c>
      <c r="H21" s="304" t="s">
        <v>202</v>
      </c>
      <c r="I21" s="153">
        <v>0</v>
      </c>
      <c r="J21" s="94" t="s">
        <v>107</v>
      </c>
      <c r="K21" s="48">
        <v>1</v>
      </c>
      <c r="L21" s="5">
        <v>92631597</v>
      </c>
      <c r="M21" s="51">
        <v>10</v>
      </c>
      <c r="N21" s="51">
        <v>10</v>
      </c>
      <c r="O21" s="51">
        <v>30</v>
      </c>
      <c r="P21" s="52">
        <v>15</v>
      </c>
      <c r="Q21" s="33">
        <v>0</v>
      </c>
      <c r="R21" s="160">
        <v>7.5</v>
      </c>
      <c r="S21" s="161">
        <v>7.5</v>
      </c>
      <c r="T21" s="161">
        <v>7.5</v>
      </c>
      <c r="U21" s="161">
        <v>7.5</v>
      </c>
      <c r="V21" s="161">
        <v>7.5</v>
      </c>
      <c r="W21" s="161">
        <v>7.5</v>
      </c>
      <c r="X21" s="161">
        <v>7.5</v>
      </c>
      <c r="Y21" s="161">
        <v>7.5</v>
      </c>
      <c r="Z21" s="161">
        <v>7.5</v>
      </c>
      <c r="AA21" s="199">
        <v>7.5</v>
      </c>
      <c r="AB21" s="161">
        <v>7.5</v>
      </c>
      <c r="AC21" s="279">
        <v>7.5</v>
      </c>
      <c r="AD21" s="34">
        <f t="shared" si="3"/>
        <v>90</v>
      </c>
      <c r="AE21" s="393">
        <f t="shared" si="6"/>
        <v>90</v>
      </c>
      <c r="AF21" s="39">
        <f t="shared" si="7"/>
        <v>0</v>
      </c>
      <c r="AG21" s="113"/>
      <c r="AH21" s="81" t="s">
        <v>30</v>
      </c>
      <c r="AI21" s="269">
        <v>7.5</v>
      </c>
      <c r="AJ21" s="26">
        <f t="shared" ca="1" si="4"/>
        <v>44566</v>
      </c>
      <c r="AK21" s="27">
        <v>13</v>
      </c>
      <c r="AL21">
        <f t="shared" si="8"/>
        <v>1</v>
      </c>
    </row>
    <row r="22" spans="1:38" ht="19.5" hidden="1" x14ac:dyDescent="0.4">
      <c r="A22" s="40">
        <v>0</v>
      </c>
      <c r="B22" s="55" t="s">
        <v>203</v>
      </c>
      <c r="C22" s="64">
        <v>0</v>
      </c>
      <c r="D22" s="57">
        <v>214</v>
      </c>
      <c r="E22" s="64" t="s">
        <v>204</v>
      </c>
      <c r="F22" s="58">
        <v>0</v>
      </c>
      <c r="G22" s="106">
        <v>0</v>
      </c>
      <c r="H22" s="304">
        <v>421911977600</v>
      </c>
      <c r="I22" s="60">
        <v>0</v>
      </c>
      <c r="J22" s="70" t="s">
        <v>205</v>
      </c>
      <c r="K22" s="48" t="s">
        <v>60</v>
      </c>
      <c r="L22" s="167">
        <v>9263214</v>
      </c>
      <c r="M22" s="168">
        <v>10</v>
      </c>
      <c r="N22" s="168">
        <v>10</v>
      </c>
      <c r="O22" s="168">
        <v>30</v>
      </c>
      <c r="P22" s="169">
        <v>31</v>
      </c>
      <c r="Q22" s="33">
        <v>0</v>
      </c>
      <c r="R22" s="160">
        <v>7.5</v>
      </c>
      <c r="S22" s="161">
        <v>7.5</v>
      </c>
      <c r="T22" s="161">
        <v>7.5</v>
      </c>
      <c r="U22" s="161" t="s">
        <v>1208</v>
      </c>
      <c r="V22" s="161" t="s">
        <v>1208</v>
      </c>
      <c r="W22" s="161" t="s">
        <v>1208</v>
      </c>
      <c r="X22" s="161" t="s">
        <v>1208</v>
      </c>
      <c r="Y22" s="161" t="s">
        <v>1208</v>
      </c>
      <c r="Z22" s="161" t="s">
        <v>1208</v>
      </c>
      <c r="AA22" s="161" t="s">
        <v>1208</v>
      </c>
      <c r="AB22" s="161" t="s">
        <v>1208</v>
      </c>
      <c r="AC22" s="279" t="s">
        <v>1208</v>
      </c>
      <c r="AD22" s="34">
        <f t="shared" si="3"/>
        <v>22.5</v>
      </c>
      <c r="AE22" s="39">
        <f>AI22*AK22-AF22</f>
        <v>157.5</v>
      </c>
      <c r="AF22" s="39">
        <f>AD22+Q22-((AK22-1-AH22)*AI22)</f>
        <v>-60</v>
      </c>
      <c r="AG22" s="108" t="s">
        <v>1208</v>
      </c>
      <c r="AH22" s="81" t="s">
        <v>804</v>
      </c>
      <c r="AI22" s="269">
        <v>7.5</v>
      </c>
      <c r="AJ22" s="26">
        <f t="shared" ca="1" si="4"/>
        <v>44566</v>
      </c>
      <c r="AK22" s="27">
        <v>13</v>
      </c>
    </row>
    <row r="23" spans="1:38" ht="21" customHeight="1" x14ac:dyDescent="0.4">
      <c r="A23" s="25"/>
      <c r="B23" s="55" t="s">
        <v>203</v>
      </c>
      <c r="C23" s="56"/>
      <c r="D23" s="57"/>
      <c r="E23" s="65" t="s">
        <v>78</v>
      </c>
      <c r="F23" s="195"/>
      <c r="G23" s="82"/>
      <c r="H23" s="306"/>
      <c r="I23" s="84"/>
      <c r="J23" s="40"/>
      <c r="K23" s="107">
        <v>1</v>
      </c>
      <c r="L23" s="76" t="s">
        <v>900</v>
      </c>
      <c r="M23" s="95">
        <v>10</v>
      </c>
      <c r="N23" s="95">
        <v>10</v>
      </c>
      <c r="O23" s="95">
        <v>30</v>
      </c>
      <c r="P23" s="96">
        <v>7</v>
      </c>
      <c r="Q23" s="33">
        <v>0</v>
      </c>
      <c r="R23" s="387"/>
      <c r="S23" s="383"/>
      <c r="T23" s="383"/>
      <c r="U23" s="383"/>
      <c r="V23" s="383"/>
      <c r="W23" s="383"/>
      <c r="X23" s="383"/>
      <c r="Y23" s="383"/>
      <c r="Z23" s="383"/>
      <c r="AA23" s="383"/>
      <c r="AB23" s="383"/>
      <c r="AC23" s="401"/>
      <c r="AD23" s="34">
        <f t="shared" si="3"/>
        <v>0</v>
      </c>
      <c r="AE23" s="393">
        <f t="shared" ref="AE23:AE33" si="9">(AI23*AK23)-AI23</f>
        <v>90</v>
      </c>
      <c r="AF23" s="39">
        <f t="shared" ref="AF23:AF33" si="10">AD23+Q23-((AK23-1 -AH23)*AI23)</f>
        <v>-45</v>
      </c>
      <c r="AG23" s="113" t="s">
        <v>60</v>
      </c>
      <c r="AH23" s="81" t="s">
        <v>674</v>
      </c>
      <c r="AI23" s="269">
        <v>7.5</v>
      </c>
      <c r="AJ23" s="26">
        <f t="shared" ca="1" si="4"/>
        <v>44566</v>
      </c>
      <c r="AK23" s="27">
        <v>13</v>
      </c>
      <c r="AL23">
        <f t="shared" ref="AL23:AL33" si="11">MONTH(AI23)</f>
        <v>1</v>
      </c>
    </row>
    <row r="24" spans="1:38" ht="21" customHeight="1" x14ac:dyDescent="0.45">
      <c r="A24" s="40">
        <v>321</v>
      </c>
      <c r="B24" s="41" t="s">
        <v>144</v>
      </c>
      <c r="C24" s="42" t="s">
        <v>145</v>
      </c>
      <c r="D24" s="43" t="s">
        <v>146</v>
      </c>
      <c r="E24" s="42" t="s">
        <v>104</v>
      </c>
      <c r="F24" s="91">
        <v>0</v>
      </c>
      <c r="G24" s="45">
        <v>0</v>
      </c>
      <c r="H24" s="302">
        <v>421905944831</v>
      </c>
      <c r="I24" s="60">
        <v>0</v>
      </c>
      <c r="J24" s="94">
        <v>0</v>
      </c>
      <c r="K24" s="48">
        <v>1</v>
      </c>
      <c r="L24" s="157">
        <v>67914</v>
      </c>
      <c r="M24" s="51">
        <v>10</v>
      </c>
      <c r="N24" s="51">
        <v>10</v>
      </c>
      <c r="O24" s="51">
        <v>30</v>
      </c>
      <c r="P24" s="52">
        <v>211</v>
      </c>
      <c r="Q24" s="33">
        <v>0</v>
      </c>
      <c r="R24" s="160" t="s">
        <v>40</v>
      </c>
      <c r="S24" s="161" t="s">
        <v>40</v>
      </c>
      <c r="T24" s="161" t="s">
        <v>40</v>
      </c>
      <c r="U24" s="161" t="s">
        <v>40</v>
      </c>
      <c r="V24" s="161" t="s">
        <v>40</v>
      </c>
      <c r="W24" s="161" t="s">
        <v>40</v>
      </c>
      <c r="X24" s="161" t="s">
        <v>40</v>
      </c>
      <c r="Y24" s="161" t="s">
        <v>40</v>
      </c>
      <c r="Z24" s="161" t="s">
        <v>40</v>
      </c>
      <c r="AA24" s="161" t="s">
        <v>40</v>
      </c>
      <c r="AB24" s="161" t="s">
        <v>40</v>
      </c>
      <c r="AC24" s="279" t="s">
        <v>40</v>
      </c>
      <c r="AD24" s="34">
        <f t="shared" si="3"/>
        <v>0</v>
      </c>
      <c r="AE24" s="393">
        <f t="shared" si="9"/>
        <v>90</v>
      </c>
      <c r="AF24" s="39">
        <f t="shared" si="10"/>
        <v>0</v>
      </c>
      <c r="AG24" s="108" t="s">
        <v>147</v>
      </c>
      <c r="AH24" s="81" t="s">
        <v>1243</v>
      </c>
      <c r="AI24" s="269">
        <v>7.5</v>
      </c>
      <c r="AJ24" s="26">
        <f t="shared" ca="1" si="4"/>
        <v>44566</v>
      </c>
      <c r="AK24" s="27">
        <v>13</v>
      </c>
      <c r="AL24">
        <f t="shared" si="11"/>
        <v>1</v>
      </c>
    </row>
    <row r="25" spans="1:38" ht="21" customHeight="1" x14ac:dyDescent="0.45">
      <c r="A25" s="40">
        <v>25</v>
      </c>
      <c r="B25" s="55" t="s">
        <v>756</v>
      </c>
      <c r="C25" s="64">
        <v>0</v>
      </c>
      <c r="D25" s="57">
        <v>116</v>
      </c>
      <c r="E25" s="65" t="s">
        <v>37</v>
      </c>
      <c r="F25" s="58">
        <v>0</v>
      </c>
      <c r="G25" s="92">
        <v>0</v>
      </c>
      <c r="H25" s="300" t="s">
        <v>757</v>
      </c>
      <c r="I25" s="60">
        <v>0</v>
      </c>
      <c r="J25" s="40">
        <v>0</v>
      </c>
      <c r="K25" s="48">
        <v>1</v>
      </c>
      <c r="L25" s="157">
        <v>2907117</v>
      </c>
      <c r="M25" s="51">
        <v>10</v>
      </c>
      <c r="N25" s="51">
        <v>10</v>
      </c>
      <c r="O25" s="51">
        <v>1</v>
      </c>
      <c r="P25" s="52">
        <v>240</v>
      </c>
      <c r="Q25" s="33">
        <v>6.6400000000000148</v>
      </c>
      <c r="R25" s="160">
        <v>6.64</v>
      </c>
      <c r="S25" s="161">
        <v>6</v>
      </c>
      <c r="T25" s="161">
        <v>6</v>
      </c>
      <c r="U25" s="161">
        <v>6</v>
      </c>
      <c r="V25" s="161">
        <v>6</v>
      </c>
      <c r="W25" s="161">
        <v>6</v>
      </c>
      <c r="X25" s="161">
        <v>6</v>
      </c>
      <c r="Y25" s="161">
        <v>6</v>
      </c>
      <c r="Z25" s="161">
        <v>6</v>
      </c>
      <c r="AA25" s="161">
        <v>6</v>
      </c>
      <c r="AB25" s="161">
        <v>6</v>
      </c>
      <c r="AC25" s="279">
        <v>6</v>
      </c>
      <c r="AD25" s="34">
        <f t="shared" si="3"/>
        <v>72.64</v>
      </c>
      <c r="AE25" s="393">
        <f t="shared" si="9"/>
        <v>72</v>
      </c>
      <c r="AF25" s="39">
        <f t="shared" si="10"/>
        <v>7.2800000000000153</v>
      </c>
      <c r="AG25" s="35"/>
      <c r="AH25" s="81" t="s">
        <v>30</v>
      </c>
      <c r="AI25" s="270">
        <v>6</v>
      </c>
      <c r="AJ25" s="26">
        <f t="shared" ca="1" si="4"/>
        <v>44566</v>
      </c>
      <c r="AK25" s="27">
        <v>13</v>
      </c>
      <c r="AL25">
        <f t="shared" si="11"/>
        <v>1</v>
      </c>
    </row>
    <row r="26" spans="1:38" ht="21" customHeight="1" x14ac:dyDescent="0.45">
      <c r="A26" s="40">
        <v>318</v>
      </c>
      <c r="B26" s="55" t="s">
        <v>206</v>
      </c>
      <c r="C26" s="64">
        <v>0</v>
      </c>
      <c r="D26" s="57">
        <v>54</v>
      </c>
      <c r="E26" s="65" t="s">
        <v>37</v>
      </c>
      <c r="F26" s="58">
        <v>0</v>
      </c>
      <c r="G26" s="114">
        <v>0</v>
      </c>
      <c r="H26" s="302">
        <v>421948796663</v>
      </c>
      <c r="I26" s="60">
        <v>0</v>
      </c>
      <c r="J26" s="40">
        <v>0</v>
      </c>
      <c r="K26" s="48">
        <v>1</v>
      </c>
      <c r="L26" s="63">
        <v>2907054</v>
      </c>
      <c r="M26" s="164">
        <v>10</v>
      </c>
      <c r="N26" s="164">
        <v>10</v>
      </c>
      <c r="O26" s="164">
        <v>1</v>
      </c>
      <c r="P26" s="165">
        <v>53</v>
      </c>
      <c r="Q26" s="33">
        <v>0</v>
      </c>
      <c r="R26" s="160">
        <v>6</v>
      </c>
      <c r="S26" s="161">
        <v>12</v>
      </c>
      <c r="T26" s="161">
        <v>6</v>
      </c>
      <c r="U26" s="161">
        <v>6</v>
      </c>
      <c r="V26" s="161">
        <v>6</v>
      </c>
      <c r="W26" s="161"/>
      <c r="X26" s="161">
        <v>12</v>
      </c>
      <c r="Y26" s="161">
        <v>12</v>
      </c>
      <c r="Z26" s="161">
        <v>6</v>
      </c>
      <c r="AA26" s="161">
        <v>6</v>
      </c>
      <c r="AB26" s="161">
        <v>6</v>
      </c>
      <c r="AC26" s="279">
        <v>6</v>
      </c>
      <c r="AD26" s="34">
        <f t="shared" si="3"/>
        <v>84</v>
      </c>
      <c r="AE26" s="393">
        <f t="shared" si="9"/>
        <v>72</v>
      </c>
      <c r="AF26" s="39">
        <f t="shared" si="10"/>
        <v>12</v>
      </c>
      <c r="AG26" s="105"/>
      <c r="AH26" s="81" t="s">
        <v>30</v>
      </c>
      <c r="AI26" s="270">
        <v>6</v>
      </c>
      <c r="AJ26" s="26">
        <f t="shared" ca="1" si="4"/>
        <v>44566</v>
      </c>
      <c r="AK26" s="27">
        <v>13</v>
      </c>
      <c r="AL26">
        <f t="shared" si="11"/>
        <v>1</v>
      </c>
    </row>
    <row r="27" spans="1:38" ht="21" customHeight="1" x14ac:dyDescent="0.45">
      <c r="A27" s="40">
        <v>0</v>
      </c>
      <c r="B27" s="55" t="s">
        <v>207</v>
      </c>
      <c r="C27" s="42" t="s">
        <v>208</v>
      </c>
      <c r="D27" s="57">
        <v>20</v>
      </c>
      <c r="E27" s="42" t="s">
        <v>44</v>
      </c>
      <c r="F27" s="137">
        <v>18136</v>
      </c>
      <c r="G27" s="82">
        <v>0</v>
      </c>
      <c r="H27" s="306" t="s">
        <v>209</v>
      </c>
      <c r="I27" s="84">
        <v>0</v>
      </c>
      <c r="J27" s="154" t="s">
        <v>135</v>
      </c>
      <c r="K27" s="48">
        <v>1</v>
      </c>
      <c r="L27" s="5">
        <v>6881020</v>
      </c>
      <c r="M27" s="150">
        <v>10</v>
      </c>
      <c r="N27" s="150">
        <v>10</v>
      </c>
      <c r="O27" s="150">
        <v>20</v>
      </c>
      <c r="P27" s="151">
        <v>219</v>
      </c>
      <c r="Q27" s="33">
        <v>0</v>
      </c>
      <c r="R27" s="160">
        <v>14.14</v>
      </c>
      <c r="S27" s="161">
        <v>14.14</v>
      </c>
      <c r="T27" s="161">
        <v>14.56</v>
      </c>
      <c r="U27" s="161">
        <v>14.14</v>
      </c>
      <c r="V27" s="161">
        <v>14.14</v>
      </c>
      <c r="W27" s="161" t="s">
        <v>1276</v>
      </c>
      <c r="X27" s="161">
        <v>14.14</v>
      </c>
      <c r="Y27" s="161">
        <v>14.14</v>
      </c>
      <c r="Z27" s="161">
        <v>14.14</v>
      </c>
      <c r="AA27" s="161">
        <v>14.14</v>
      </c>
      <c r="AB27" s="161">
        <v>14.14</v>
      </c>
      <c r="AC27" s="279">
        <v>14.14</v>
      </c>
      <c r="AD27" s="34">
        <f t="shared" si="3"/>
        <v>155.95999999999998</v>
      </c>
      <c r="AE27" s="393">
        <f t="shared" si="9"/>
        <v>90</v>
      </c>
      <c r="AF27" s="39">
        <f t="shared" si="10"/>
        <v>65.95999999999998</v>
      </c>
      <c r="AG27" s="105"/>
      <c r="AH27" s="81" t="s">
        <v>30</v>
      </c>
      <c r="AI27" s="269">
        <v>7.5</v>
      </c>
      <c r="AJ27" s="26">
        <f t="shared" ca="1" si="4"/>
        <v>44566</v>
      </c>
      <c r="AK27" s="27">
        <v>13</v>
      </c>
      <c r="AL27">
        <f t="shared" si="11"/>
        <v>1</v>
      </c>
    </row>
    <row r="28" spans="1:38" ht="21" customHeight="1" x14ac:dyDescent="0.45">
      <c r="A28" s="40">
        <v>357</v>
      </c>
      <c r="B28" s="55" t="s">
        <v>633</v>
      </c>
      <c r="C28" s="42" t="s">
        <v>124</v>
      </c>
      <c r="D28" s="57">
        <v>127</v>
      </c>
      <c r="E28" s="42" t="s">
        <v>66</v>
      </c>
      <c r="F28" s="67">
        <v>24290</v>
      </c>
      <c r="G28" s="68" t="s">
        <v>634</v>
      </c>
      <c r="H28" s="306" t="s">
        <v>635</v>
      </c>
      <c r="I28" s="84">
        <v>0</v>
      </c>
      <c r="J28" s="94" t="s">
        <v>69</v>
      </c>
      <c r="K28" s="48">
        <v>1</v>
      </c>
      <c r="L28" s="63">
        <v>9263127</v>
      </c>
      <c r="M28" s="150">
        <v>10</v>
      </c>
      <c r="N28" s="150">
        <v>10</v>
      </c>
      <c r="O28" s="150">
        <v>30</v>
      </c>
      <c r="P28" s="151">
        <v>171</v>
      </c>
      <c r="Q28" s="33">
        <v>0</v>
      </c>
      <c r="R28" s="160"/>
      <c r="S28" s="161"/>
      <c r="T28" s="161"/>
      <c r="U28" s="161"/>
      <c r="V28" s="161"/>
      <c r="W28" s="161"/>
      <c r="X28" s="161"/>
      <c r="Y28" s="161"/>
      <c r="Z28" s="161">
        <v>90</v>
      </c>
      <c r="AA28" s="161"/>
      <c r="AB28" s="161"/>
      <c r="AC28" s="279"/>
      <c r="AD28" s="34">
        <f t="shared" si="3"/>
        <v>90</v>
      </c>
      <c r="AE28" s="393">
        <f t="shared" si="9"/>
        <v>90</v>
      </c>
      <c r="AF28" s="39">
        <f t="shared" si="10"/>
        <v>0</v>
      </c>
      <c r="AG28" s="108"/>
      <c r="AH28" s="81" t="s">
        <v>30</v>
      </c>
      <c r="AI28" s="269">
        <v>7.5</v>
      </c>
      <c r="AJ28" s="26">
        <f t="shared" ca="1" si="4"/>
        <v>44566</v>
      </c>
      <c r="AK28" s="27">
        <v>13</v>
      </c>
      <c r="AL28">
        <f t="shared" si="11"/>
        <v>1</v>
      </c>
    </row>
    <row r="29" spans="1:38" ht="21" customHeight="1" x14ac:dyDescent="0.45">
      <c r="A29" s="40"/>
      <c r="B29" s="55" t="s">
        <v>210</v>
      </c>
      <c r="C29" s="56"/>
      <c r="D29" s="170">
        <v>164</v>
      </c>
      <c r="E29" s="64" t="s">
        <v>78</v>
      </c>
      <c r="F29" s="58"/>
      <c r="G29" s="82"/>
      <c r="H29" s="306">
        <v>421905341349</v>
      </c>
      <c r="I29" s="84"/>
      <c r="J29" s="154"/>
      <c r="K29" s="107">
        <v>1</v>
      </c>
      <c r="L29" s="63">
        <v>9263164</v>
      </c>
      <c r="M29" s="125">
        <v>10</v>
      </c>
      <c r="N29" s="125">
        <v>10</v>
      </c>
      <c r="O29" s="125">
        <v>30</v>
      </c>
      <c r="P29" s="126">
        <v>103</v>
      </c>
      <c r="Q29" s="33">
        <v>0</v>
      </c>
      <c r="R29" s="281">
        <v>6.64</v>
      </c>
      <c r="S29" s="161">
        <v>7.5</v>
      </c>
      <c r="T29" s="161">
        <v>7.5</v>
      </c>
      <c r="U29" s="161">
        <v>7.5</v>
      </c>
      <c r="V29" s="161">
        <v>7.5</v>
      </c>
      <c r="W29" s="161">
        <v>7.5</v>
      </c>
      <c r="X29" s="161">
        <v>7.5</v>
      </c>
      <c r="Y29" s="161">
        <v>7.5</v>
      </c>
      <c r="Z29" s="161">
        <v>7.5</v>
      </c>
      <c r="AA29" s="161">
        <v>7.5</v>
      </c>
      <c r="AB29" s="161">
        <v>7.5</v>
      </c>
      <c r="AC29" s="278">
        <v>7.5</v>
      </c>
      <c r="AD29" s="34">
        <f t="shared" si="3"/>
        <v>89.14</v>
      </c>
      <c r="AE29" s="393">
        <f t="shared" si="9"/>
        <v>90</v>
      </c>
      <c r="AF29" s="39">
        <f t="shared" si="10"/>
        <v>-0.85999999999999943</v>
      </c>
      <c r="AG29" s="105"/>
      <c r="AH29" s="81" t="s">
        <v>30</v>
      </c>
      <c r="AI29" s="269">
        <v>7.5</v>
      </c>
      <c r="AJ29" s="26">
        <f t="shared" ca="1" si="4"/>
        <v>44566</v>
      </c>
      <c r="AK29" s="27">
        <v>13</v>
      </c>
      <c r="AL29">
        <f t="shared" si="11"/>
        <v>1</v>
      </c>
    </row>
    <row r="30" spans="1:38" ht="21" customHeight="1" x14ac:dyDescent="0.45">
      <c r="A30" s="40">
        <v>43</v>
      </c>
      <c r="B30" s="41" t="s">
        <v>211</v>
      </c>
      <c r="C30" s="42" t="s">
        <v>84</v>
      </c>
      <c r="D30" s="43">
        <v>16</v>
      </c>
      <c r="E30" s="42" t="s">
        <v>33</v>
      </c>
      <c r="F30" s="91">
        <v>28848</v>
      </c>
      <c r="G30" s="92" t="s">
        <v>212</v>
      </c>
      <c r="H30" s="300" t="s">
        <v>213</v>
      </c>
      <c r="I30" s="60">
        <v>0</v>
      </c>
      <c r="J30" s="94" t="s">
        <v>115</v>
      </c>
      <c r="K30" s="48">
        <v>1</v>
      </c>
      <c r="L30" s="5">
        <v>2893016</v>
      </c>
      <c r="M30" s="51">
        <v>10</v>
      </c>
      <c r="N30" s="51">
        <v>10</v>
      </c>
      <c r="O30" s="51">
        <v>10</v>
      </c>
      <c r="P30" s="52">
        <v>9</v>
      </c>
      <c r="Q30" s="33">
        <v>0</v>
      </c>
      <c r="R30" s="281">
        <v>6</v>
      </c>
      <c r="S30" s="161">
        <v>6</v>
      </c>
      <c r="T30" s="283">
        <v>6</v>
      </c>
      <c r="U30" s="161">
        <v>6</v>
      </c>
      <c r="V30" s="161">
        <v>6</v>
      </c>
      <c r="W30" s="161">
        <v>6</v>
      </c>
      <c r="X30" s="161">
        <v>6</v>
      </c>
      <c r="Y30" s="161">
        <v>6</v>
      </c>
      <c r="Z30" s="161">
        <v>6</v>
      </c>
      <c r="AA30" s="161">
        <v>6</v>
      </c>
      <c r="AB30" s="161">
        <v>6</v>
      </c>
      <c r="AC30" s="279">
        <v>6</v>
      </c>
      <c r="AD30" s="34">
        <f t="shared" si="3"/>
        <v>72</v>
      </c>
      <c r="AE30" s="393">
        <f t="shared" si="9"/>
        <v>72</v>
      </c>
      <c r="AF30" s="39">
        <f t="shared" si="10"/>
        <v>0</v>
      </c>
      <c r="AG30" s="105"/>
      <c r="AH30" s="81" t="s">
        <v>30</v>
      </c>
      <c r="AI30" s="270">
        <v>6</v>
      </c>
      <c r="AJ30" s="26">
        <f t="shared" ca="1" si="4"/>
        <v>44566</v>
      </c>
      <c r="AK30" s="27">
        <v>13</v>
      </c>
      <c r="AL30">
        <f t="shared" si="11"/>
        <v>1</v>
      </c>
    </row>
    <row r="31" spans="1:38" ht="21" customHeight="1" x14ac:dyDescent="0.45">
      <c r="A31" s="40">
        <v>44</v>
      </c>
      <c r="B31" s="55" t="s">
        <v>214</v>
      </c>
      <c r="C31" s="64" t="s">
        <v>215</v>
      </c>
      <c r="D31" s="57">
        <v>4</v>
      </c>
      <c r="E31" s="64" t="s">
        <v>44</v>
      </c>
      <c r="F31" s="58">
        <v>0</v>
      </c>
      <c r="G31" s="106">
        <v>0</v>
      </c>
      <c r="H31" s="304" t="s">
        <v>216</v>
      </c>
      <c r="I31" s="60">
        <v>0</v>
      </c>
      <c r="J31" s="154" t="s">
        <v>135</v>
      </c>
      <c r="K31" s="48">
        <v>1</v>
      </c>
      <c r="L31" s="5">
        <v>6881004</v>
      </c>
      <c r="M31" s="51">
        <v>10</v>
      </c>
      <c r="N31" s="51">
        <v>10</v>
      </c>
      <c r="O31" s="51">
        <v>20</v>
      </c>
      <c r="P31" s="52">
        <v>108</v>
      </c>
      <c r="Q31" s="33">
        <v>0</v>
      </c>
      <c r="R31" s="160">
        <v>6.64</v>
      </c>
      <c r="S31" s="161">
        <v>6.64</v>
      </c>
      <c r="T31" s="161">
        <v>6.64</v>
      </c>
      <c r="U31" s="161">
        <v>6.64</v>
      </c>
      <c r="V31" s="161">
        <v>6.64</v>
      </c>
      <c r="W31" s="161">
        <v>6.64</v>
      </c>
      <c r="X31" s="161">
        <v>6.64</v>
      </c>
      <c r="Y31" s="161">
        <v>6.64</v>
      </c>
      <c r="Z31" s="161">
        <v>6.64</v>
      </c>
      <c r="AA31" s="161">
        <v>6.64</v>
      </c>
      <c r="AB31" s="161">
        <v>6.64</v>
      </c>
      <c r="AC31" s="279">
        <v>6.64</v>
      </c>
      <c r="AD31" s="34">
        <f t="shared" si="3"/>
        <v>79.679999999999993</v>
      </c>
      <c r="AE31" s="393">
        <f t="shared" si="9"/>
        <v>90</v>
      </c>
      <c r="AF31" s="39">
        <f t="shared" si="10"/>
        <v>-10.320000000000007</v>
      </c>
      <c r="AG31" s="105"/>
      <c r="AH31" s="81" t="s">
        <v>30</v>
      </c>
      <c r="AI31" s="269">
        <v>7.5</v>
      </c>
      <c r="AJ31" s="26">
        <f t="shared" ca="1" si="4"/>
        <v>44566</v>
      </c>
      <c r="AK31" s="27">
        <v>13</v>
      </c>
      <c r="AL31">
        <f t="shared" si="11"/>
        <v>1</v>
      </c>
    </row>
    <row r="32" spans="1:38" ht="21" customHeight="1" x14ac:dyDescent="0.45">
      <c r="A32" s="40">
        <v>191</v>
      </c>
      <c r="B32" s="55" t="s">
        <v>1298</v>
      </c>
      <c r="C32" s="64" t="s">
        <v>84</v>
      </c>
      <c r="D32" s="57">
        <v>1</v>
      </c>
      <c r="E32" s="138" t="s">
        <v>33</v>
      </c>
      <c r="F32" s="58">
        <v>0</v>
      </c>
      <c r="G32" s="114">
        <v>0</v>
      </c>
      <c r="H32" s="302">
        <v>421907545755</v>
      </c>
      <c r="I32" s="60">
        <v>0</v>
      </c>
      <c r="J32" s="40" t="s">
        <v>115</v>
      </c>
      <c r="K32" s="48">
        <v>1</v>
      </c>
      <c r="L32" s="63">
        <v>1</v>
      </c>
      <c r="M32" s="164">
        <v>10</v>
      </c>
      <c r="N32" s="164">
        <v>10</v>
      </c>
      <c r="O32" s="164">
        <v>1</v>
      </c>
      <c r="P32" s="165">
        <v>245</v>
      </c>
      <c r="Q32" s="33">
        <v>6.6400000000000006</v>
      </c>
      <c r="R32" s="160">
        <v>6.64</v>
      </c>
      <c r="S32" s="161">
        <v>6.64</v>
      </c>
      <c r="T32" s="161">
        <v>6</v>
      </c>
      <c r="U32" s="161"/>
      <c r="V32" s="161">
        <v>12</v>
      </c>
      <c r="W32" s="161">
        <v>6</v>
      </c>
      <c r="X32" s="161">
        <v>6</v>
      </c>
      <c r="Y32" s="161"/>
      <c r="Z32" s="161"/>
      <c r="AA32" s="161"/>
      <c r="AB32" s="161">
        <v>36</v>
      </c>
      <c r="AC32" s="279"/>
      <c r="AD32" s="34">
        <f t="shared" si="3"/>
        <v>79.28</v>
      </c>
      <c r="AE32" s="393">
        <f t="shared" si="9"/>
        <v>72</v>
      </c>
      <c r="AF32" s="39">
        <f t="shared" si="10"/>
        <v>13.920000000000002</v>
      </c>
      <c r="AG32" s="113"/>
      <c r="AH32" s="81" t="s">
        <v>30</v>
      </c>
      <c r="AI32" s="270">
        <v>6</v>
      </c>
      <c r="AJ32" s="26">
        <f t="shared" ca="1" si="4"/>
        <v>44566</v>
      </c>
      <c r="AK32" s="27">
        <v>13</v>
      </c>
      <c r="AL32">
        <f t="shared" si="11"/>
        <v>1</v>
      </c>
    </row>
    <row r="33" spans="1:38" ht="21" customHeight="1" x14ac:dyDescent="0.45">
      <c r="A33" s="40">
        <v>45</v>
      </c>
      <c r="B33" s="55" t="s">
        <v>636</v>
      </c>
      <c r="C33" s="64" t="s">
        <v>149</v>
      </c>
      <c r="D33" s="57">
        <v>220</v>
      </c>
      <c r="E33" s="202" t="s">
        <v>44</v>
      </c>
      <c r="F33" s="58" t="s">
        <v>54</v>
      </c>
      <c r="G33" s="59">
        <v>0</v>
      </c>
      <c r="H33" s="302">
        <v>421915894800</v>
      </c>
      <c r="I33" s="60">
        <v>0</v>
      </c>
      <c r="J33" s="154" t="s">
        <v>305</v>
      </c>
      <c r="K33" s="48">
        <v>1</v>
      </c>
      <c r="L33" s="5" t="s">
        <v>87</v>
      </c>
      <c r="M33" s="51">
        <v>10</v>
      </c>
      <c r="N33" s="51">
        <v>10</v>
      </c>
      <c r="O33" s="51">
        <v>20</v>
      </c>
      <c r="P33" s="52">
        <v>109</v>
      </c>
      <c r="Q33" s="33">
        <v>0</v>
      </c>
      <c r="R33" s="160">
        <v>79.680000000000007</v>
      </c>
      <c r="S33" s="161"/>
      <c r="T33" s="161"/>
      <c r="U33" s="161"/>
      <c r="V33" s="161"/>
      <c r="W33" s="161"/>
      <c r="X33" s="161"/>
      <c r="Y33" s="161"/>
      <c r="Z33" s="161"/>
      <c r="AA33" s="161"/>
      <c r="AB33" s="199"/>
      <c r="AC33" s="278"/>
      <c r="AD33" s="34">
        <f t="shared" si="3"/>
        <v>79.680000000000007</v>
      </c>
      <c r="AE33" s="393">
        <f t="shared" si="9"/>
        <v>90</v>
      </c>
      <c r="AF33" s="39">
        <f t="shared" si="10"/>
        <v>-10.319999999999993</v>
      </c>
      <c r="AG33" s="113"/>
      <c r="AH33" s="81" t="s">
        <v>30</v>
      </c>
      <c r="AI33" s="269">
        <v>7.5</v>
      </c>
      <c r="AJ33" s="26">
        <f t="shared" ca="1" si="4"/>
        <v>44566</v>
      </c>
      <c r="AK33" s="27">
        <v>13</v>
      </c>
      <c r="AL33">
        <f t="shared" si="11"/>
        <v>1</v>
      </c>
    </row>
    <row r="34" spans="1:38" ht="19.5" hidden="1" x14ac:dyDescent="0.4">
      <c r="A34" s="40">
        <v>190</v>
      </c>
      <c r="B34" s="41" t="s">
        <v>837</v>
      </c>
      <c r="C34" s="42">
        <v>0</v>
      </c>
      <c r="D34" s="41">
        <v>227</v>
      </c>
      <c r="E34" s="42" t="s">
        <v>154</v>
      </c>
      <c r="F34" s="67">
        <v>0</v>
      </c>
      <c r="G34" s="106" t="s">
        <v>838</v>
      </c>
      <c r="H34" s="225" t="s">
        <v>839</v>
      </c>
      <c r="I34" s="102">
        <v>0</v>
      </c>
      <c r="J34" s="40" t="s">
        <v>840</v>
      </c>
      <c r="K34" s="49" t="s">
        <v>101</v>
      </c>
      <c r="L34" s="210">
        <v>75632271</v>
      </c>
      <c r="M34" s="208">
        <v>10</v>
      </c>
      <c r="N34" s="208">
        <v>10</v>
      </c>
      <c r="O34" s="208">
        <v>40</v>
      </c>
      <c r="P34" s="209">
        <v>12</v>
      </c>
      <c r="Q34" s="97" t="e">
        <v>#VALUE!</v>
      </c>
      <c r="R34" s="224" t="s">
        <v>101</v>
      </c>
      <c r="S34" s="40" t="s">
        <v>101</v>
      </c>
      <c r="T34" s="40" t="s">
        <v>101</v>
      </c>
      <c r="U34" s="40" t="s">
        <v>101</v>
      </c>
      <c r="V34" s="40" t="s">
        <v>101</v>
      </c>
      <c r="W34" s="40" t="s">
        <v>101</v>
      </c>
      <c r="X34" s="40" t="s">
        <v>101</v>
      </c>
      <c r="Y34" s="40" t="s">
        <v>101</v>
      </c>
      <c r="Z34" s="40" t="s">
        <v>101</v>
      </c>
      <c r="AA34" s="24" t="s">
        <v>101</v>
      </c>
      <c r="AB34" s="24" t="s">
        <v>101</v>
      </c>
      <c r="AC34" s="219" t="s">
        <v>101</v>
      </c>
      <c r="AD34" s="34">
        <f t="shared" si="3"/>
        <v>0</v>
      </c>
      <c r="AE34" s="315"/>
      <c r="AF34" s="39" t="s">
        <v>101</v>
      </c>
      <c r="AG34" s="220"/>
      <c r="AH34" s="81" t="s">
        <v>30</v>
      </c>
      <c r="AI34" s="271" t="s">
        <v>101</v>
      </c>
      <c r="AJ34" s="26">
        <f t="shared" ca="1" si="4"/>
        <v>44566</v>
      </c>
      <c r="AK34" s="27">
        <v>13</v>
      </c>
    </row>
    <row r="35" spans="1:38" ht="21" customHeight="1" x14ac:dyDescent="0.45">
      <c r="A35" s="40">
        <v>196</v>
      </c>
      <c r="B35" s="41" t="s">
        <v>217</v>
      </c>
      <c r="C35" s="42" t="s">
        <v>218</v>
      </c>
      <c r="D35" s="43">
        <v>156</v>
      </c>
      <c r="E35" s="42" t="s">
        <v>66</v>
      </c>
      <c r="F35" s="67">
        <v>28222</v>
      </c>
      <c r="G35" s="59">
        <v>0</v>
      </c>
      <c r="H35" s="304">
        <v>421905747810</v>
      </c>
      <c r="I35" s="60">
        <v>0</v>
      </c>
      <c r="J35" s="171" t="s">
        <v>219</v>
      </c>
      <c r="K35" s="48">
        <v>1</v>
      </c>
      <c r="L35" s="5" t="s">
        <v>87</v>
      </c>
      <c r="M35" s="51">
        <v>10</v>
      </c>
      <c r="N35" s="51">
        <v>10</v>
      </c>
      <c r="O35" s="51">
        <v>30</v>
      </c>
      <c r="P35" s="52">
        <v>105</v>
      </c>
      <c r="Q35" s="33">
        <v>0</v>
      </c>
      <c r="R35" s="160">
        <v>7.5</v>
      </c>
      <c r="S35" s="161">
        <v>7.5</v>
      </c>
      <c r="T35" s="161">
        <v>7.5</v>
      </c>
      <c r="U35" s="161">
        <v>7.5</v>
      </c>
      <c r="V35" s="161">
        <v>7.5</v>
      </c>
      <c r="W35" s="161">
        <v>7.5</v>
      </c>
      <c r="X35" s="161">
        <v>7.5</v>
      </c>
      <c r="Y35" s="161">
        <v>7.5</v>
      </c>
      <c r="Z35" s="161">
        <v>7.5</v>
      </c>
      <c r="AA35" s="161">
        <v>7.5</v>
      </c>
      <c r="AB35" s="199">
        <v>7.5</v>
      </c>
      <c r="AC35" s="285">
        <v>7.5</v>
      </c>
      <c r="AD35" s="34">
        <f t="shared" si="3"/>
        <v>90</v>
      </c>
      <c r="AE35" s="393">
        <f t="shared" ref="AE35:AE36" si="12">(AI35*AK35)-AI35</f>
        <v>90</v>
      </c>
      <c r="AF35" s="39">
        <f>AD35+Q35-((AK35-1 -AH35)*AI35)</f>
        <v>0</v>
      </c>
      <c r="AG35" s="35"/>
      <c r="AH35" s="81" t="s">
        <v>30</v>
      </c>
      <c r="AI35" s="269">
        <v>7.5</v>
      </c>
      <c r="AJ35" s="26">
        <f t="shared" ca="1" si="4"/>
        <v>44566</v>
      </c>
      <c r="AK35" s="27">
        <v>13</v>
      </c>
      <c r="AL35">
        <f>MONTH(AI35)</f>
        <v>1</v>
      </c>
    </row>
    <row r="36" spans="1:38" ht="21" customHeight="1" x14ac:dyDescent="0.45">
      <c r="A36" s="40"/>
      <c r="B36" s="41" t="s">
        <v>220</v>
      </c>
      <c r="C36" s="42" t="s">
        <v>1347</v>
      </c>
      <c r="D36" s="43"/>
      <c r="E36" s="42" t="s">
        <v>104</v>
      </c>
      <c r="F36" s="137"/>
      <c r="G36" s="92"/>
      <c r="H36" s="302">
        <v>421911276239</v>
      </c>
      <c r="I36" s="60"/>
      <c r="J36" s="40"/>
      <c r="K36" s="107">
        <v>1</v>
      </c>
      <c r="L36" s="63">
        <v>277</v>
      </c>
      <c r="M36" s="172">
        <v>10</v>
      </c>
      <c r="N36" s="172">
        <v>10</v>
      </c>
      <c r="O36" s="172">
        <v>30</v>
      </c>
      <c r="P36" s="173">
        <v>208</v>
      </c>
      <c r="Q36" s="33">
        <v>0</v>
      </c>
      <c r="R36" s="160">
        <v>6.64</v>
      </c>
      <c r="S36" s="161">
        <v>6.64</v>
      </c>
      <c r="T36" s="161">
        <v>6.64</v>
      </c>
      <c r="U36" s="161">
        <v>6.64</v>
      </c>
      <c r="V36" s="161">
        <v>6.64</v>
      </c>
      <c r="W36" s="161">
        <v>6.64</v>
      </c>
      <c r="X36" s="161">
        <v>6.64</v>
      </c>
      <c r="Y36" s="161">
        <v>6.64</v>
      </c>
      <c r="Z36" s="161">
        <v>6.64</v>
      </c>
      <c r="AA36" s="161">
        <v>6.64</v>
      </c>
      <c r="AB36" s="161">
        <v>6.64</v>
      </c>
      <c r="AC36" s="284">
        <v>6.64</v>
      </c>
      <c r="AD36" s="34">
        <f t="shared" si="3"/>
        <v>79.679999999999993</v>
      </c>
      <c r="AE36" s="393">
        <f t="shared" si="12"/>
        <v>90</v>
      </c>
      <c r="AF36" s="39">
        <f>AD36+Q36-((AK36-1 -AH36)*AI36)</f>
        <v>-10.320000000000007</v>
      </c>
      <c r="AG36" s="113"/>
      <c r="AH36" s="81" t="s">
        <v>30</v>
      </c>
      <c r="AI36" s="269">
        <v>7.5</v>
      </c>
      <c r="AJ36" s="26">
        <f t="shared" ca="1" si="4"/>
        <v>44566</v>
      </c>
      <c r="AK36" s="27">
        <v>13</v>
      </c>
      <c r="AL36">
        <f>MONTH(AI36)</f>
        <v>1</v>
      </c>
    </row>
    <row r="37" spans="1:38" ht="19.5" hidden="1" x14ac:dyDescent="0.4">
      <c r="A37" s="40">
        <v>224</v>
      </c>
      <c r="B37" s="41" t="s">
        <v>225</v>
      </c>
      <c r="C37" s="42" t="s">
        <v>226</v>
      </c>
      <c r="D37" s="43">
        <v>53</v>
      </c>
      <c r="E37" s="42" t="s">
        <v>154</v>
      </c>
      <c r="F37" s="91">
        <v>33854</v>
      </c>
      <c r="G37" s="106" t="s">
        <v>227</v>
      </c>
      <c r="H37" s="304" t="s">
        <v>228</v>
      </c>
      <c r="I37" s="60">
        <v>0</v>
      </c>
      <c r="J37" s="94" t="s">
        <v>157</v>
      </c>
      <c r="K37" s="48" t="s">
        <v>60</v>
      </c>
      <c r="L37" s="63">
        <v>7563053</v>
      </c>
      <c r="M37" s="51">
        <v>10</v>
      </c>
      <c r="N37" s="51">
        <v>10</v>
      </c>
      <c r="O37" s="51">
        <v>40</v>
      </c>
      <c r="P37" s="52">
        <v>14</v>
      </c>
      <c r="Q37" s="33">
        <v>0</v>
      </c>
      <c r="R37" s="160">
        <v>7.5</v>
      </c>
      <c r="S37" s="161">
        <v>7.5</v>
      </c>
      <c r="T37" s="161">
        <v>7.5</v>
      </c>
      <c r="U37" s="161" t="s">
        <v>60</v>
      </c>
      <c r="V37" s="161" t="s">
        <v>60</v>
      </c>
      <c r="W37" s="161" t="s">
        <v>60</v>
      </c>
      <c r="X37" s="161" t="s">
        <v>60</v>
      </c>
      <c r="Y37" s="161" t="s">
        <v>60</v>
      </c>
      <c r="Z37" s="161" t="s">
        <v>60</v>
      </c>
      <c r="AA37" s="161" t="s">
        <v>60</v>
      </c>
      <c r="AB37" s="161" t="s">
        <v>60</v>
      </c>
      <c r="AC37" s="284" t="s">
        <v>60</v>
      </c>
      <c r="AD37" s="34">
        <f t="shared" si="3"/>
        <v>22.5</v>
      </c>
      <c r="AE37" s="39">
        <f>AI37*AK37-AF37</f>
        <v>165</v>
      </c>
      <c r="AF37" s="39">
        <f>AD37+Q37-((AK37-1-AH37)*AI37)</f>
        <v>-67.5</v>
      </c>
      <c r="AG37" s="105"/>
      <c r="AH37" s="81" t="s">
        <v>30</v>
      </c>
      <c r="AI37" s="269">
        <v>7.5</v>
      </c>
      <c r="AJ37" s="26">
        <f t="shared" ca="1" si="4"/>
        <v>44566</v>
      </c>
      <c r="AK37" s="27">
        <v>13</v>
      </c>
    </row>
    <row r="38" spans="1:38" ht="21" customHeight="1" x14ac:dyDescent="0.45">
      <c r="A38" s="40">
        <v>6</v>
      </c>
      <c r="B38" s="41" t="s">
        <v>221</v>
      </c>
      <c r="C38" s="42" t="s">
        <v>49</v>
      </c>
      <c r="D38" s="43">
        <v>81</v>
      </c>
      <c r="E38" s="65" t="s">
        <v>37</v>
      </c>
      <c r="F38" s="139" t="s">
        <v>222</v>
      </c>
      <c r="G38" s="92" t="s">
        <v>223</v>
      </c>
      <c r="H38" s="300" t="s">
        <v>224</v>
      </c>
      <c r="I38" s="116" t="s">
        <v>40</v>
      </c>
      <c r="J38" s="140" t="s">
        <v>115</v>
      </c>
      <c r="K38" s="118">
        <v>1</v>
      </c>
      <c r="L38" s="5">
        <v>2907081</v>
      </c>
      <c r="M38" s="51">
        <v>10</v>
      </c>
      <c r="N38" s="51">
        <v>10</v>
      </c>
      <c r="O38" s="95">
        <v>1</v>
      </c>
      <c r="P38" s="96">
        <v>246</v>
      </c>
      <c r="Q38" s="33">
        <v>0</v>
      </c>
      <c r="R38" s="160">
        <v>6.64</v>
      </c>
      <c r="S38" s="161">
        <v>6.64</v>
      </c>
      <c r="T38" s="161">
        <v>6.64</v>
      </c>
      <c r="U38" s="161">
        <v>6.64</v>
      </c>
      <c r="V38" s="161">
        <v>6.64</v>
      </c>
      <c r="W38" s="161">
        <v>6.64</v>
      </c>
      <c r="X38" s="161">
        <v>6.64</v>
      </c>
      <c r="Y38" s="161">
        <v>6.64</v>
      </c>
      <c r="Z38" s="161">
        <v>6.64</v>
      </c>
      <c r="AA38" s="161">
        <v>6.64</v>
      </c>
      <c r="AB38" s="161">
        <v>6.64</v>
      </c>
      <c r="AC38" s="284">
        <v>6.64</v>
      </c>
      <c r="AD38" s="34">
        <f t="shared" si="3"/>
        <v>79.679999999999993</v>
      </c>
      <c r="AE38" s="393">
        <f t="shared" ref="AE38:AE44" si="13">(AI38*AK38)-AI38</f>
        <v>72</v>
      </c>
      <c r="AF38" s="39">
        <f t="shared" ref="AF38:AF44" si="14">AD38+Q38-((AK38-1 -AH38)*AI38)</f>
        <v>7.6799999999999926</v>
      </c>
      <c r="AG38" s="105"/>
      <c r="AH38" s="81" t="s">
        <v>30</v>
      </c>
      <c r="AI38" s="270">
        <v>6</v>
      </c>
      <c r="AJ38" s="26">
        <f t="shared" ca="1" si="4"/>
        <v>44566</v>
      </c>
      <c r="AK38" s="27">
        <v>13</v>
      </c>
      <c r="AL38">
        <f t="shared" ref="AL38:AL44" si="15">MONTH(AI38)</f>
        <v>1</v>
      </c>
    </row>
    <row r="39" spans="1:38" ht="21" customHeight="1" x14ac:dyDescent="0.45">
      <c r="A39" s="40">
        <v>46</v>
      </c>
      <c r="B39" s="55" t="s">
        <v>138</v>
      </c>
      <c r="C39" s="64">
        <v>0</v>
      </c>
      <c r="D39" s="57">
        <v>67</v>
      </c>
      <c r="E39" s="65" t="s">
        <v>37</v>
      </c>
      <c r="F39" s="58">
        <v>0</v>
      </c>
      <c r="G39" s="155">
        <v>0</v>
      </c>
      <c r="H39" s="306" t="s">
        <v>139</v>
      </c>
      <c r="I39" s="84" t="s">
        <v>40</v>
      </c>
      <c r="J39" s="40" t="s">
        <v>41</v>
      </c>
      <c r="K39" s="48">
        <v>1</v>
      </c>
      <c r="L39" s="76">
        <v>2907067</v>
      </c>
      <c r="M39" s="150">
        <v>10</v>
      </c>
      <c r="N39" s="150">
        <v>10</v>
      </c>
      <c r="O39" s="150">
        <v>1</v>
      </c>
      <c r="P39" s="151">
        <v>29</v>
      </c>
      <c r="Q39" s="33">
        <v>-79.59999999999998</v>
      </c>
      <c r="R39" s="160">
        <v>87.5</v>
      </c>
      <c r="S39" s="161"/>
      <c r="T39" s="383"/>
      <c r="U39" s="383"/>
      <c r="V39" s="383"/>
      <c r="W39" s="383"/>
      <c r="X39" s="383"/>
      <c r="Y39" s="383"/>
      <c r="Z39" s="383"/>
      <c r="AA39" s="383"/>
      <c r="AB39" s="383"/>
      <c r="AC39" s="397"/>
      <c r="AD39" s="34">
        <f t="shared" si="3"/>
        <v>87.5</v>
      </c>
      <c r="AE39" s="393">
        <f t="shared" si="13"/>
        <v>72</v>
      </c>
      <c r="AF39" s="39">
        <f t="shared" si="14"/>
        <v>-64.09999999999998</v>
      </c>
      <c r="AG39" s="35"/>
      <c r="AH39" s="81" t="s">
        <v>30</v>
      </c>
      <c r="AI39" s="270">
        <v>6</v>
      </c>
      <c r="AJ39" s="26">
        <f t="shared" ca="1" si="4"/>
        <v>44566</v>
      </c>
      <c r="AK39" s="27">
        <v>13</v>
      </c>
      <c r="AL39">
        <f t="shared" si="15"/>
        <v>1</v>
      </c>
    </row>
    <row r="40" spans="1:38" ht="21" customHeight="1" x14ac:dyDescent="0.45">
      <c r="A40" s="40">
        <v>332</v>
      </c>
      <c r="B40" s="41" t="s">
        <v>229</v>
      </c>
      <c r="C40" s="42" t="s">
        <v>49</v>
      </c>
      <c r="D40" s="43">
        <v>55</v>
      </c>
      <c r="E40" s="65" t="s">
        <v>37</v>
      </c>
      <c r="F40" s="137">
        <v>17438</v>
      </c>
      <c r="G40" s="92" t="s">
        <v>230</v>
      </c>
      <c r="H40" s="300" t="s">
        <v>231</v>
      </c>
      <c r="I40" s="60">
        <v>0</v>
      </c>
      <c r="J40" s="40" t="s">
        <v>41</v>
      </c>
      <c r="K40" s="48">
        <v>1</v>
      </c>
      <c r="L40" s="5">
        <v>55</v>
      </c>
      <c r="M40" s="103">
        <v>10</v>
      </c>
      <c r="N40" s="103">
        <v>10</v>
      </c>
      <c r="O40" s="103">
        <v>1</v>
      </c>
      <c r="P40" s="104">
        <v>23</v>
      </c>
      <c r="Q40" s="33">
        <v>0</v>
      </c>
      <c r="R40" s="160">
        <v>6.64</v>
      </c>
      <c r="S40" s="161">
        <v>6.64</v>
      </c>
      <c r="T40" s="161">
        <v>6.64</v>
      </c>
      <c r="U40" s="161">
        <v>6.64</v>
      </c>
      <c r="V40" s="161">
        <v>6.64</v>
      </c>
      <c r="W40" s="161">
        <v>6.64</v>
      </c>
      <c r="X40" s="161">
        <v>6.64</v>
      </c>
      <c r="Y40" s="161">
        <v>6.64</v>
      </c>
      <c r="Z40" s="161">
        <v>6.64</v>
      </c>
      <c r="AA40" s="161">
        <v>6.64</v>
      </c>
      <c r="AB40" s="161">
        <v>6.64</v>
      </c>
      <c r="AC40" s="284">
        <v>6.64</v>
      </c>
      <c r="AD40" s="34">
        <f t="shared" si="3"/>
        <v>79.679999999999993</v>
      </c>
      <c r="AE40" s="393">
        <f t="shared" si="13"/>
        <v>72</v>
      </c>
      <c r="AF40" s="39">
        <f t="shared" si="14"/>
        <v>7.6799999999999926</v>
      </c>
      <c r="AG40" s="105"/>
      <c r="AH40" s="81" t="s">
        <v>30</v>
      </c>
      <c r="AI40" s="270">
        <v>6</v>
      </c>
      <c r="AJ40" s="26">
        <f t="shared" ca="1" si="4"/>
        <v>44566</v>
      </c>
      <c r="AK40" s="27">
        <v>13</v>
      </c>
      <c r="AL40">
        <f t="shared" si="15"/>
        <v>1</v>
      </c>
    </row>
    <row r="41" spans="1:38" ht="21" customHeight="1" x14ac:dyDescent="0.45">
      <c r="A41" s="40">
        <v>0</v>
      </c>
      <c r="B41" s="41" t="s">
        <v>232</v>
      </c>
      <c r="C41" s="42" t="s">
        <v>49</v>
      </c>
      <c r="D41" s="43">
        <v>52</v>
      </c>
      <c r="E41" s="65" t="s">
        <v>37</v>
      </c>
      <c r="F41" s="44" t="s">
        <v>54</v>
      </c>
      <c r="G41" s="114">
        <v>0</v>
      </c>
      <c r="H41" s="300">
        <v>421907972052</v>
      </c>
      <c r="I41" s="60">
        <v>0</v>
      </c>
      <c r="J41" s="40" t="s">
        <v>41</v>
      </c>
      <c r="K41" s="48">
        <v>1</v>
      </c>
      <c r="L41" s="5" t="s">
        <v>233</v>
      </c>
      <c r="M41" s="51">
        <v>10</v>
      </c>
      <c r="N41" s="51">
        <v>10</v>
      </c>
      <c r="O41" s="51">
        <v>1</v>
      </c>
      <c r="P41" s="52">
        <v>114</v>
      </c>
      <c r="Q41" s="33">
        <v>0</v>
      </c>
      <c r="R41" s="160">
        <v>6</v>
      </c>
      <c r="S41" s="161">
        <v>6</v>
      </c>
      <c r="T41" s="161">
        <v>6</v>
      </c>
      <c r="U41" s="161">
        <v>6</v>
      </c>
      <c r="V41" s="161">
        <v>6</v>
      </c>
      <c r="W41" s="161">
        <v>6</v>
      </c>
      <c r="X41" s="161">
        <v>6</v>
      </c>
      <c r="Y41" s="161">
        <v>6</v>
      </c>
      <c r="Z41" s="161">
        <v>6</v>
      </c>
      <c r="AA41" s="161">
        <v>6</v>
      </c>
      <c r="AB41" s="161">
        <v>6</v>
      </c>
      <c r="AC41" s="284">
        <v>6</v>
      </c>
      <c r="AD41" s="34">
        <f t="shared" si="3"/>
        <v>72</v>
      </c>
      <c r="AE41" s="393">
        <f t="shared" si="13"/>
        <v>72</v>
      </c>
      <c r="AF41" s="39">
        <f t="shared" si="14"/>
        <v>0</v>
      </c>
      <c r="AG41" s="105"/>
      <c r="AH41" s="81" t="s">
        <v>30</v>
      </c>
      <c r="AI41" s="270">
        <v>6</v>
      </c>
      <c r="AJ41" s="26">
        <f t="shared" ca="1" si="4"/>
        <v>44566</v>
      </c>
      <c r="AK41" s="27">
        <v>13</v>
      </c>
      <c r="AL41">
        <f t="shared" si="15"/>
        <v>1</v>
      </c>
    </row>
    <row r="42" spans="1:38" ht="21" customHeight="1" x14ac:dyDescent="0.45">
      <c r="A42" s="40">
        <v>108</v>
      </c>
      <c r="B42" s="55" t="s">
        <v>234</v>
      </c>
      <c r="C42" s="64" t="s">
        <v>120</v>
      </c>
      <c r="D42" s="57">
        <v>169</v>
      </c>
      <c r="E42" s="64" t="s">
        <v>66</v>
      </c>
      <c r="F42" s="58">
        <v>0</v>
      </c>
      <c r="G42" s="59">
        <v>0</v>
      </c>
      <c r="H42" s="304">
        <v>421907979133</v>
      </c>
      <c r="I42" s="60">
        <v>0</v>
      </c>
      <c r="J42" s="94" t="s">
        <v>110</v>
      </c>
      <c r="K42" s="48">
        <v>1</v>
      </c>
      <c r="L42" s="5" t="s">
        <v>1268</v>
      </c>
      <c r="M42" s="51">
        <v>10</v>
      </c>
      <c r="N42" s="51">
        <v>10</v>
      </c>
      <c r="O42" s="51">
        <v>30</v>
      </c>
      <c r="P42" s="52">
        <v>106</v>
      </c>
      <c r="Q42" s="33">
        <v>0</v>
      </c>
      <c r="R42" s="160">
        <v>7.5</v>
      </c>
      <c r="S42" s="161">
        <v>7.5</v>
      </c>
      <c r="T42" s="161">
        <v>7.5</v>
      </c>
      <c r="U42" s="161">
        <v>7.5</v>
      </c>
      <c r="V42" s="161">
        <v>7.5</v>
      </c>
      <c r="W42" s="161">
        <v>7.5</v>
      </c>
      <c r="X42" s="161">
        <v>7.5</v>
      </c>
      <c r="Y42" s="161">
        <v>7.5</v>
      </c>
      <c r="Z42" s="161">
        <v>7.5</v>
      </c>
      <c r="AA42" s="161">
        <v>7.5</v>
      </c>
      <c r="AB42" s="161">
        <v>7.5</v>
      </c>
      <c r="AC42" s="284">
        <v>7.5</v>
      </c>
      <c r="AD42" s="34">
        <f t="shared" si="3"/>
        <v>90</v>
      </c>
      <c r="AE42" s="393">
        <f t="shared" si="13"/>
        <v>90</v>
      </c>
      <c r="AF42" s="39">
        <f t="shared" si="14"/>
        <v>0</v>
      </c>
      <c r="AG42" s="105"/>
      <c r="AH42" s="81" t="s">
        <v>30</v>
      </c>
      <c r="AI42" s="269">
        <v>7.5</v>
      </c>
      <c r="AJ42" s="26">
        <f t="shared" ca="1" si="4"/>
        <v>44566</v>
      </c>
      <c r="AK42" s="27">
        <v>13</v>
      </c>
      <c r="AL42">
        <f t="shared" si="15"/>
        <v>1</v>
      </c>
    </row>
    <row r="43" spans="1:38" ht="21" customHeight="1" x14ac:dyDescent="0.45">
      <c r="A43" s="40">
        <v>118</v>
      </c>
      <c r="B43" s="41" t="s">
        <v>235</v>
      </c>
      <c r="C43" s="42" t="s">
        <v>36</v>
      </c>
      <c r="D43" s="43">
        <v>156</v>
      </c>
      <c r="E43" s="65" t="s">
        <v>37</v>
      </c>
      <c r="F43" s="137">
        <v>30458</v>
      </c>
      <c r="G43" s="66" t="s">
        <v>236</v>
      </c>
      <c r="H43" s="300" t="s">
        <v>237</v>
      </c>
      <c r="I43" s="60">
        <v>0</v>
      </c>
      <c r="J43" s="40" t="s">
        <v>41</v>
      </c>
      <c r="K43" s="48">
        <v>1</v>
      </c>
      <c r="L43" s="5">
        <v>156</v>
      </c>
      <c r="M43" s="103">
        <v>10</v>
      </c>
      <c r="N43" s="103">
        <v>10</v>
      </c>
      <c r="O43" s="103">
        <v>1</v>
      </c>
      <c r="P43" s="104">
        <v>25</v>
      </c>
      <c r="Q43" s="33">
        <v>0</v>
      </c>
      <c r="R43" s="160">
        <v>6.64</v>
      </c>
      <c r="S43" s="161">
        <v>6.64</v>
      </c>
      <c r="T43" s="161">
        <v>6.64</v>
      </c>
      <c r="U43" s="161">
        <v>6.64</v>
      </c>
      <c r="V43" s="161">
        <v>6.64</v>
      </c>
      <c r="W43" s="161">
        <v>6.64</v>
      </c>
      <c r="X43" s="161">
        <v>6.64</v>
      </c>
      <c r="Y43" s="161">
        <v>6.64</v>
      </c>
      <c r="Z43" s="161">
        <v>6.64</v>
      </c>
      <c r="AA43" s="161">
        <v>6.64</v>
      </c>
      <c r="AB43" s="161">
        <v>6.64</v>
      </c>
      <c r="AC43" s="284"/>
      <c r="AD43" s="34">
        <f t="shared" si="3"/>
        <v>73.039999999999992</v>
      </c>
      <c r="AE43" s="393">
        <f t="shared" si="13"/>
        <v>72</v>
      </c>
      <c r="AF43" s="39">
        <f t="shared" si="14"/>
        <v>1.039999999999992</v>
      </c>
      <c r="AG43" s="113"/>
      <c r="AH43" s="81" t="s">
        <v>30</v>
      </c>
      <c r="AI43" s="270">
        <v>6</v>
      </c>
      <c r="AJ43" s="26">
        <f t="shared" ca="1" si="4"/>
        <v>44566</v>
      </c>
      <c r="AK43" s="27">
        <v>13</v>
      </c>
      <c r="AL43">
        <f t="shared" si="15"/>
        <v>1</v>
      </c>
    </row>
    <row r="44" spans="1:38" ht="21" customHeight="1" x14ac:dyDescent="0.45">
      <c r="A44" s="40">
        <v>110</v>
      </c>
      <c r="B44" s="41" t="s">
        <v>738</v>
      </c>
      <c r="C44" s="42" t="s">
        <v>149</v>
      </c>
      <c r="D44" s="43">
        <v>204</v>
      </c>
      <c r="E44" s="42" t="s">
        <v>44</v>
      </c>
      <c r="F44" s="137">
        <v>25276</v>
      </c>
      <c r="G44" s="47">
        <v>0</v>
      </c>
      <c r="H44" s="300" t="s">
        <v>739</v>
      </c>
      <c r="I44" s="206">
        <v>0</v>
      </c>
      <c r="J44" s="154" t="s">
        <v>305</v>
      </c>
      <c r="K44" s="48">
        <v>1</v>
      </c>
      <c r="L44" s="5">
        <v>6881204</v>
      </c>
      <c r="M44" s="51">
        <v>10</v>
      </c>
      <c r="N44" s="51">
        <v>10</v>
      </c>
      <c r="O44" s="51">
        <v>20</v>
      </c>
      <c r="P44" s="52">
        <v>112</v>
      </c>
      <c r="Q44" s="33">
        <v>4.1800000000000495</v>
      </c>
      <c r="R44" s="160">
        <v>7.5</v>
      </c>
      <c r="S44" s="161">
        <v>7.5</v>
      </c>
      <c r="T44" s="161">
        <v>7.5</v>
      </c>
      <c r="U44" s="161">
        <v>7.5</v>
      </c>
      <c r="V44" s="161">
        <v>7.5</v>
      </c>
      <c r="W44" s="161">
        <v>7.5</v>
      </c>
      <c r="X44" s="161">
        <v>7.5</v>
      </c>
      <c r="Y44" s="161">
        <v>7.5</v>
      </c>
      <c r="Z44" s="161">
        <v>7.5</v>
      </c>
      <c r="AA44" s="161">
        <v>7.5</v>
      </c>
      <c r="AB44" s="161">
        <v>7.5</v>
      </c>
      <c r="AC44" s="284">
        <v>7.5</v>
      </c>
      <c r="AD44" s="34">
        <f t="shared" si="3"/>
        <v>90</v>
      </c>
      <c r="AE44" s="393">
        <f t="shared" si="13"/>
        <v>90</v>
      </c>
      <c r="AF44" s="39">
        <f t="shared" si="14"/>
        <v>4.1800000000000495</v>
      </c>
      <c r="AG44" s="113"/>
      <c r="AH44" s="81" t="s">
        <v>30</v>
      </c>
      <c r="AI44" s="269">
        <v>7.5</v>
      </c>
      <c r="AJ44" s="26">
        <f t="shared" ca="1" si="4"/>
        <v>44566</v>
      </c>
      <c r="AK44" s="27">
        <v>13</v>
      </c>
      <c r="AL44">
        <f t="shared" si="15"/>
        <v>1</v>
      </c>
    </row>
    <row r="45" spans="1:38" ht="19.5" hidden="1" x14ac:dyDescent="0.4">
      <c r="A45" s="40">
        <v>47</v>
      </c>
      <c r="B45" s="41" t="s">
        <v>238</v>
      </c>
      <c r="C45" s="42" t="s">
        <v>120</v>
      </c>
      <c r="D45" s="43">
        <v>29</v>
      </c>
      <c r="E45" s="42" t="s">
        <v>66</v>
      </c>
      <c r="F45" s="67">
        <v>23190</v>
      </c>
      <c r="G45" s="45" t="s">
        <v>239</v>
      </c>
      <c r="H45" s="304" t="s">
        <v>240</v>
      </c>
      <c r="I45" s="60">
        <v>0</v>
      </c>
      <c r="J45" s="94" t="s">
        <v>110</v>
      </c>
      <c r="K45" s="48" t="s">
        <v>60</v>
      </c>
      <c r="L45" s="5">
        <v>29</v>
      </c>
      <c r="M45" s="51">
        <v>10</v>
      </c>
      <c r="N45" s="51">
        <v>10</v>
      </c>
      <c r="O45" s="51">
        <v>30</v>
      </c>
      <c r="P45" s="52">
        <v>107</v>
      </c>
      <c r="Q45" s="33">
        <v>0</v>
      </c>
      <c r="R45" s="160">
        <v>6.64</v>
      </c>
      <c r="S45" s="161">
        <v>7.5</v>
      </c>
      <c r="T45" s="161">
        <v>7.5</v>
      </c>
      <c r="U45" s="161">
        <v>7.5</v>
      </c>
      <c r="V45" s="161">
        <v>7.5</v>
      </c>
      <c r="W45" s="161" t="s">
        <v>60</v>
      </c>
      <c r="X45" s="161" t="s">
        <v>60</v>
      </c>
      <c r="Y45" s="161" t="s">
        <v>60</v>
      </c>
      <c r="Z45" s="161" t="s">
        <v>60</v>
      </c>
      <c r="AA45" s="161" t="s">
        <v>60</v>
      </c>
      <c r="AB45" s="161" t="s">
        <v>60</v>
      </c>
      <c r="AC45" s="284" t="s">
        <v>60</v>
      </c>
      <c r="AD45" s="34">
        <f t="shared" si="3"/>
        <v>36.64</v>
      </c>
      <c r="AE45" s="39">
        <f>AI45*AK45-AF45</f>
        <v>150.86000000000001</v>
      </c>
      <c r="AF45" s="39">
        <f>AD45+Q45-((AK45-1-AH45)*AI45)</f>
        <v>-53.36</v>
      </c>
      <c r="AG45" s="105"/>
      <c r="AH45" s="81" t="s">
        <v>30</v>
      </c>
      <c r="AI45" s="269">
        <v>7.5</v>
      </c>
      <c r="AJ45" s="26">
        <f t="shared" ca="1" si="4"/>
        <v>44566</v>
      </c>
      <c r="AK45" s="27">
        <v>13</v>
      </c>
    </row>
    <row r="46" spans="1:38" ht="21" customHeight="1" x14ac:dyDescent="0.45">
      <c r="A46" s="40">
        <v>379</v>
      </c>
      <c r="B46" s="55" t="s">
        <v>637</v>
      </c>
      <c r="C46" s="42" t="s">
        <v>49</v>
      </c>
      <c r="D46" s="57">
        <v>2</v>
      </c>
      <c r="E46" s="65" t="s">
        <v>37</v>
      </c>
      <c r="F46" s="146">
        <v>0</v>
      </c>
      <c r="G46" s="155">
        <v>0</v>
      </c>
      <c r="H46" s="306">
        <v>421907939212</v>
      </c>
      <c r="I46" s="84">
        <v>0</v>
      </c>
      <c r="J46" s="94">
        <v>0</v>
      </c>
      <c r="K46" s="48">
        <v>1</v>
      </c>
      <c r="L46" s="76">
        <v>2907002</v>
      </c>
      <c r="M46" s="150">
        <v>10</v>
      </c>
      <c r="N46" s="150">
        <v>10</v>
      </c>
      <c r="O46" s="150">
        <v>1</v>
      </c>
      <c r="P46" s="151">
        <v>115</v>
      </c>
      <c r="Q46" s="33">
        <v>0</v>
      </c>
      <c r="R46" s="160"/>
      <c r="S46" s="161"/>
      <c r="T46" s="161"/>
      <c r="U46" s="161"/>
      <c r="V46" s="161"/>
      <c r="W46" s="161"/>
      <c r="X46" s="161"/>
      <c r="Y46" s="161"/>
      <c r="Z46" s="161">
        <v>79.680000000000007</v>
      </c>
      <c r="AA46" s="161">
        <v>6.64</v>
      </c>
      <c r="AB46" s="161">
        <v>6.64</v>
      </c>
      <c r="AC46" s="284">
        <v>6.64</v>
      </c>
      <c r="AD46" s="34">
        <f t="shared" si="3"/>
        <v>99.600000000000009</v>
      </c>
      <c r="AE46" s="393">
        <f t="shared" ref="AE46:AE51" si="16">(AI46*AK46)-AI46</f>
        <v>72</v>
      </c>
      <c r="AF46" s="39">
        <f t="shared" ref="AF46:AF51" si="17">AD46+Q46-((AK46-1 -AH46)*AI46)</f>
        <v>27.600000000000009</v>
      </c>
      <c r="AG46" s="35"/>
      <c r="AH46" s="81" t="s">
        <v>30</v>
      </c>
      <c r="AI46" s="270">
        <v>6</v>
      </c>
      <c r="AJ46" s="26">
        <f t="shared" ca="1" si="4"/>
        <v>44566</v>
      </c>
      <c r="AK46" s="27">
        <v>13</v>
      </c>
      <c r="AL46">
        <f t="shared" ref="AL46:AL51" si="18">MONTH(AI46)</f>
        <v>1</v>
      </c>
    </row>
    <row r="47" spans="1:38" ht="21" customHeight="1" x14ac:dyDescent="0.45">
      <c r="A47" s="40">
        <v>111</v>
      </c>
      <c r="B47" s="41" t="s">
        <v>241</v>
      </c>
      <c r="C47" s="64" t="s">
        <v>84</v>
      </c>
      <c r="D47" s="43">
        <v>13</v>
      </c>
      <c r="E47" s="65" t="s">
        <v>33</v>
      </c>
      <c r="F47" s="91">
        <v>0</v>
      </c>
      <c r="G47" s="92">
        <v>0</v>
      </c>
      <c r="H47" s="302">
        <v>421917558302</v>
      </c>
      <c r="I47" s="102">
        <v>0</v>
      </c>
      <c r="J47" s="25">
        <v>0</v>
      </c>
      <c r="K47" s="48">
        <v>1</v>
      </c>
      <c r="L47" s="63">
        <v>2893013</v>
      </c>
      <c r="M47" s="150">
        <v>10</v>
      </c>
      <c r="N47" s="150">
        <v>10</v>
      </c>
      <c r="O47" s="150">
        <v>10</v>
      </c>
      <c r="P47" s="151">
        <v>45</v>
      </c>
      <c r="Q47" s="33">
        <v>0</v>
      </c>
      <c r="R47" s="281">
        <v>6</v>
      </c>
      <c r="S47" s="161">
        <v>6</v>
      </c>
      <c r="T47" s="161">
        <v>6</v>
      </c>
      <c r="U47" s="161">
        <v>6</v>
      </c>
      <c r="V47" s="161">
        <v>6</v>
      </c>
      <c r="W47" s="161">
        <v>6</v>
      </c>
      <c r="X47" s="161">
        <v>6</v>
      </c>
      <c r="Y47" s="161">
        <v>6</v>
      </c>
      <c r="Z47" s="161">
        <v>6</v>
      </c>
      <c r="AA47" s="161">
        <v>6</v>
      </c>
      <c r="AB47" s="161">
        <v>6</v>
      </c>
      <c r="AC47" s="284">
        <v>6</v>
      </c>
      <c r="AD47" s="34">
        <f t="shared" si="3"/>
        <v>72</v>
      </c>
      <c r="AE47" s="393">
        <f t="shared" si="16"/>
        <v>72</v>
      </c>
      <c r="AF47" s="39">
        <f t="shared" si="17"/>
        <v>0</v>
      </c>
      <c r="AG47" s="35"/>
      <c r="AH47" s="81" t="s">
        <v>30</v>
      </c>
      <c r="AI47" s="270">
        <v>6</v>
      </c>
      <c r="AJ47" s="26">
        <f t="shared" ca="1" si="4"/>
        <v>44566</v>
      </c>
      <c r="AK47" s="27">
        <v>13</v>
      </c>
      <c r="AL47">
        <f t="shared" si="18"/>
        <v>1</v>
      </c>
    </row>
    <row r="48" spans="1:38" ht="21" customHeight="1" x14ac:dyDescent="0.45">
      <c r="A48" s="40">
        <v>226</v>
      </c>
      <c r="B48" s="55" t="s">
        <v>242</v>
      </c>
      <c r="C48" s="64" t="s">
        <v>84</v>
      </c>
      <c r="D48" s="57">
        <v>14</v>
      </c>
      <c r="E48" s="42" t="s">
        <v>33</v>
      </c>
      <c r="F48" s="91">
        <v>30193</v>
      </c>
      <c r="G48" s="174" t="s">
        <v>243</v>
      </c>
      <c r="H48" s="306" t="s">
        <v>244</v>
      </c>
      <c r="I48" s="84">
        <v>0</v>
      </c>
      <c r="J48" s="40" t="s">
        <v>115</v>
      </c>
      <c r="K48" s="48">
        <v>1</v>
      </c>
      <c r="L48" s="5">
        <v>2893014</v>
      </c>
      <c r="M48" s="150">
        <v>10</v>
      </c>
      <c r="N48" s="150">
        <v>10</v>
      </c>
      <c r="O48" s="150">
        <v>10</v>
      </c>
      <c r="P48" s="151">
        <v>62</v>
      </c>
      <c r="Q48" s="33">
        <v>0</v>
      </c>
      <c r="R48" s="160">
        <v>6</v>
      </c>
      <c r="S48" s="161">
        <v>6</v>
      </c>
      <c r="T48" s="161">
        <v>6</v>
      </c>
      <c r="U48" s="161">
        <v>6</v>
      </c>
      <c r="V48" s="161">
        <v>6</v>
      </c>
      <c r="W48" s="161">
        <v>6</v>
      </c>
      <c r="X48" s="161">
        <v>6</v>
      </c>
      <c r="Y48" s="161">
        <v>6</v>
      </c>
      <c r="Z48" s="161">
        <v>6</v>
      </c>
      <c r="AA48" s="161">
        <v>6</v>
      </c>
      <c r="AB48" s="161">
        <v>6</v>
      </c>
      <c r="AC48" s="284">
        <v>6</v>
      </c>
      <c r="AD48" s="34">
        <f t="shared" si="3"/>
        <v>72</v>
      </c>
      <c r="AE48" s="393">
        <f t="shared" si="16"/>
        <v>72</v>
      </c>
      <c r="AF48" s="39">
        <f t="shared" si="17"/>
        <v>0</v>
      </c>
      <c r="AG48" s="105"/>
      <c r="AH48" s="81" t="s">
        <v>30</v>
      </c>
      <c r="AI48" s="270">
        <v>6</v>
      </c>
      <c r="AJ48" s="26">
        <f t="shared" ca="1" si="4"/>
        <v>44566</v>
      </c>
      <c r="AK48" s="27">
        <v>13</v>
      </c>
      <c r="AL48">
        <f t="shared" si="18"/>
        <v>1</v>
      </c>
    </row>
    <row r="49" spans="1:38" ht="21" customHeight="1" x14ac:dyDescent="0.45">
      <c r="A49" s="40">
        <v>227</v>
      </c>
      <c r="B49" s="55" t="s">
        <v>64</v>
      </c>
      <c r="C49" s="64" t="s">
        <v>65</v>
      </c>
      <c r="D49" s="57">
        <v>161</v>
      </c>
      <c r="E49" s="42" t="s">
        <v>66</v>
      </c>
      <c r="F49" s="67">
        <v>31477</v>
      </c>
      <c r="G49" s="68" t="s">
        <v>67</v>
      </c>
      <c r="H49" s="307" t="s">
        <v>68</v>
      </c>
      <c r="I49" s="69">
        <v>0</v>
      </c>
      <c r="J49" s="70" t="s">
        <v>69</v>
      </c>
      <c r="K49" s="48">
        <v>1</v>
      </c>
      <c r="L49" s="63">
        <v>9263161</v>
      </c>
      <c r="M49" s="51">
        <v>10</v>
      </c>
      <c r="N49" s="51">
        <v>10</v>
      </c>
      <c r="O49" s="51">
        <v>30</v>
      </c>
      <c r="P49" s="52">
        <v>109</v>
      </c>
      <c r="Q49" s="33">
        <v>19.920000000000002</v>
      </c>
      <c r="R49" s="160">
        <v>3.32</v>
      </c>
      <c r="S49" s="161">
        <v>3.32</v>
      </c>
      <c r="T49" s="161">
        <v>3.32</v>
      </c>
      <c r="U49" s="161">
        <v>3.32</v>
      </c>
      <c r="V49" s="161">
        <v>3.32</v>
      </c>
      <c r="W49" s="161">
        <v>3.32</v>
      </c>
      <c r="X49" s="161">
        <v>3.32</v>
      </c>
      <c r="Y49" s="161">
        <v>3.32</v>
      </c>
      <c r="Z49" s="161">
        <v>3.32</v>
      </c>
      <c r="AA49" s="161">
        <v>3.32</v>
      </c>
      <c r="AB49" s="161">
        <v>3.32</v>
      </c>
      <c r="AC49" s="284">
        <v>3.32</v>
      </c>
      <c r="AD49" s="34">
        <f t="shared" si="3"/>
        <v>39.839999999999996</v>
      </c>
      <c r="AE49" s="393">
        <f t="shared" si="16"/>
        <v>39.839999999999996</v>
      </c>
      <c r="AF49" s="39">
        <f t="shared" si="17"/>
        <v>19.920000000000002</v>
      </c>
      <c r="AG49" s="35" t="s">
        <v>34</v>
      </c>
      <c r="AH49" s="81" t="s">
        <v>30</v>
      </c>
      <c r="AI49" s="269">
        <v>3.32</v>
      </c>
      <c r="AJ49" s="26">
        <f t="shared" ca="1" si="4"/>
        <v>44566</v>
      </c>
      <c r="AK49" s="27">
        <v>13</v>
      </c>
      <c r="AL49">
        <f t="shared" si="18"/>
        <v>1</v>
      </c>
    </row>
    <row r="50" spans="1:38" ht="21" customHeight="1" x14ac:dyDescent="0.45">
      <c r="A50" s="40">
        <v>48</v>
      </c>
      <c r="B50" s="41" t="s">
        <v>245</v>
      </c>
      <c r="C50" s="42" t="s">
        <v>124</v>
      </c>
      <c r="D50" s="43">
        <v>130</v>
      </c>
      <c r="E50" s="42" t="s">
        <v>66</v>
      </c>
      <c r="F50" s="67">
        <v>23586</v>
      </c>
      <c r="G50" s="45" t="s">
        <v>246</v>
      </c>
      <c r="H50" s="304" t="s">
        <v>247</v>
      </c>
      <c r="I50" s="60">
        <v>0</v>
      </c>
      <c r="J50" s="94" t="s">
        <v>69</v>
      </c>
      <c r="K50" s="48">
        <v>1</v>
      </c>
      <c r="L50" s="5">
        <v>130</v>
      </c>
      <c r="M50" s="51">
        <v>10</v>
      </c>
      <c r="N50" s="51">
        <v>10</v>
      </c>
      <c r="O50" s="51">
        <v>30</v>
      </c>
      <c r="P50" s="52">
        <v>108</v>
      </c>
      <c r="Q50" s="33">
        <v>0</v>
      </c>
      <c r="R50" s="381">
        <v>6.64</v>
      </c>
      <c r="S50" s="161">
        <v>6.64</v>
      </c>
      <c r="T50" s="297">
        <v>6.64</v>
      </c>
      <c r="U50" s="161">
        <v>6.64</v>
      </c>
      <c r="V50" s="161">
        <v>6.64</v>
      </c>
      <c r="W50" s="161">
        <v>6.64</v>
      </c>
      <c r="X50" s="161">
        <v>6.64</v>
      </c>
      <c r="Y50" s="161">
        <v>6.64</v>
      </c>
      <c r="Z50" s="161">
        <v>6.64</v>
      </c>
      <c r="AA50" s="161">
        <v>6.64</v>
      </c>
      <c r="AB50" s="161">
        <v>6.64</v>
      </c>
      <c r="AC50" s="285">
        <v>6.64</v>
      </c>
      <c r="AD50" s="34">
        <f t="shared" si="3"/>
        <v>79.679999999999993</v>
      </c>
      <c r="AE50" s="393">
        <f t="shared" si="16"/>
        <v>90</v>
      </c>
      <c r="AF50" s="39">
        <f t="shared" si="17"/>
        <v>-10.320000000000007</v>
      </c>
      <c r="AG50" s="105"/>
      <c r="AH50" s="81" t="s">
        <v>30</v>
      </c>
      <c r="AI50" s="269">
        <v>7.5</v>
      </c>
      <c r="AJ50" s="26">
        <f t="shared" ca="1" si="4"/>
        <v>44566</v>
      </c>
      <c r="AK50" s="27">
        <v>13</v>
      </c>
      <c r="AL50">
        <f t="shared" si="18"/>
        <v>1</v>
      </c>
    </row>
    <row r="51" spans="1:38" ht="21" customHeight="1" x14ac:dyDescent="0.45">
      <c r="A51" s="40"/>
      <c r="B51" s="41" t="s">
        <v>248</v>
      </c>
      <c r="C51" s="42"/>
      <c r="D51" s="43" t="s">
        <v>249</v>
      </c>
      <c r="E51" s="42" t="s">
        <v>78</v>
      </c>
      <c r="F51" s="67"/>
      <c r="G51" s="45"/>
      <c r="H51" s="304"/>
      <c r="I51" s="153"/>
      <c r="J51" s="94"/>
      <c r="K51" s="107">
        <v>1</v>
      </c>
      <c r="L51" s="63">
        <v>9263049</v>
      </c>
      <c r="M51" s="95">
        <v>10</v>
      </c>
      <c r="N51" s="95">
        <v>10</v>
      </c>
      <c r="O51" s="95">
        <v>30</v>
      </c>
      <c r="P51" s="96">
        <v>170</v>
      </c>
      <c r="Q51" s="33">
        <v>0</v>
      </c>
      <c r="R51" s="160">
        <v>6.64</v>
      </c>
      <c r="S51" s="161">
        <v>6.64</v>
      </c>
      <c r="T51" s="161">
        <v>6.64</v>
      </c>
      <c r="U51" s="161">
        <v>6.64</v>
      </c>
      <c r="V51" s="161">
        <v>6.64</v>
      </c>
      <c r="W51" s="161">
        <v>6.64</v>
      </c>
      <c r="X51" s="161">
        <v>6.64</v>
      </c>
      <c r="Y51" s="161">
        <v>6.64</v>
      </c>
      <c r="Z51" s="161">
        <v>6.64</v>
      </c>
      <c r="AA51" s="161">
        <v>6.64</v>
      </c>
      <c r="AB51" s="161">
        <v>6.64</v>
      </c>
      <c r="AC51" s="285">
        <v>6.64</v>
      </c>
      <c r="AD51" s="34">
        <f t="shared" si="3"/>
        <v>79.679999999999993</v>
      </c>
      <c r="AE51" s="393">
        <f t="shared" si="16"/>
        <v>90</v>
      </c>
      <c r="AF51" s="39">
        <f t="shared" si="17"/>
        <v>-10.320000000000007</v>
      </c>
      <c r="AG51" s="35"/>
      <c r="AH51" s="81" t="s">
        <v>30</v>
      </c>
      <c r="AI51" s="269">
        <v>7.5</v>
      </c>
      <c r="AJ51" s="26">
        <f t="shared" ca="1" si="4"/>
        <v>44566</v>
      </c>
      <c r="AK51" s="27">
        <v>13</v>
      </c>
      <c r="AL51">
        <f t="shared" si="18"/>
        <v>1</v>
      </c>
    </row>
    <row r="52" spans="1:38" ht="19.5" hidden="1" x14ac:dyDescent="0.4">
      <c r="A52" s="40">
        <v>192</v>
      </c>
      <c r="B52" s="41" t="s">
        <v>841</v>
      </c>
      <c r="C52" s="42" t="s">
        <v>32</v>
      </c>
      <c r="D52" s="41">
        <v>32</v>
      </c>
      <c r="E52" s="42" t="s">
        <v>33</v>
      </c>
      <c r="F52" s="67">
        <v>0</v>
      </c>
      <c r="G52" s="114" t="s">
        <v>842</v>
      </c>
      <c r="H52" s="93">
        <v>0</v>
      </c>
      <c r="I52" s="60">
        <v>0</v>
      </c>
      <c r="J52" s="40" t="s">
        <v>115</v>
      </c>
      <c r="K52" s="49" t="s">
        <v>101</v>
      </c>
      <c r="L52" s="119">
        <v>2893032</v>
      </c>
      <c r="M52" s="226">
        <v>10</v>
      </c>
      <c r="N52" s="226">
        <v>10</v>
      </c>
      <c r="O52" s="226">
        <v>10</v>
      </c>
      <c r="P52" s="227">
        <v>59</v>
      </c>
      <c r="Q52" s="97" t="e">
        <v>#VALUE!</v>
      </c>
      <c r="R52" s="98" t="s">
        <v>101</v>
      </c>
      <c r="S52" s="24" t="s">
        <v>101</v>
      </c>
      <c r="T52" s="24" t="s">
        <v>101</v>
      </c>
      <c r="U52" s="100" t="s">
        <v>101</v>
      </c>
      <c r="V52" s="24" t="s">
        <v>101</v>
      </c>
      <c r="W52" s="24" t="s">
        <v>101</v>
      </c>
      <c r="X52" s="24" t="s">
        <v>101</v>
      </c>
      <c r="Y52" s="24" t="s">
        <v>101</v>
      </c>
      <c r="Z52" s="24" t="s">
        <v>101</v>
      </c>
      <c r="AA52" s="24" t="s">
        <v>101</v>
      </c>
      <c r="AB52" s="24" t="s">
        <v>101</v>
      </c>
      <c r="AC52" s="219" t="s">
        <v>101</v>
      </c>
      <c r="AD52" s="34">
        <f t="shared" si="3"/>
        <v>0</v>
      </c>
      <c r="AE52" s="315"/>
      <c r="AF52" s="39" t="s">
        <v>101</v>
      </c>
      <c r="AG52" s="231"/>
      <c r="AH52" s="81" t="s">
        <v>30</v>
      </c>
      <c r="AI52" s="272" t="s">
        <v>101</v>
      </c>
      <c r="AJ52" s="26">
        <f t="shared" ca="1" si="4"/>
        <v>44566</v>
      </c>
      <c r="AK52" s="27">
        <v>13</v>
      </c>
    </row>
    <row r="53" spans="1:38" ht="19.5" hidden="1" x14ac:dyDescent="0.4">
      <c r="A53" s="40">
        <v>51</v>
      </c>
      <c r="B53" s="41" t="s">
        <v>841</v>
      </c>
      <c r="C53" s="42" t="s">
        <v>32</v>
      </c>
      <c r="D53" s="41">
        <v>32</v>
      </c>
      <c r="E53" s="42" t="s">
        <v>33</v>
      </c>
      <c r="F53" s="67">
        <v>0</v>
      </c>
      <c r="G53" s="114" t="s">
        <v>842</v>
      </c>
      <c r="H53" s="345">
        <v>0</v>
      </c>
      <c r="I53" s="59">
        <v>0</v>
      </c>
      <c r="J53" s="40" t="s">
        <v>115</v>
      </c>
      <c r="K53" s="49" t="s">
        <v>101</v>
      </c>
      <c r="L53" s="119">
        <v>10101063</v>
      </c>
      <c r="M53" s="226">
        <v>10</v>
      </c>
      <c r="N53" s="226">
        <v>10</v>
      </c>
      <c r="O53" s="226">
        <v>10</v>
      </c>
      <c r="P53" s="227">
        <v>63</v>
      </c>
      <c r="Q53" s="97" t="e">
        <v>#VALUE!</v>
      </c>
      <c r="R53" s="98" t="s">
        <v>101</v>
      </c>
      <c r="S53" s="24" t="s">
        <v>101</v>
      </c>
      <c r="T53" s="24" t="s">
        <v>101</v>
      </c>
      <c r="U53" s="24" t="s">
        <v>101</v>
      </c>
      <c r="V53" s="24" t="s">
        <v>101</v>
      </c>
      <c r="W53" s="122" t="s">
        <v>101</v>
      </c>
      <c r="X53" s="24" t="s">
        <v>101</v>
      </c>
      <c r="Y53" s="24" t="s">
        <v>101</v>
      </c>
      <c r="Z53" s="24" t="s">
        <v>101</v>
      </c>
      <c r="AA53" s="24" t="s">
        <v>101</v>
      </c>
      <c r="AB53" s="24" t="s">
        <v>101</v>
      </c>
      <c r="AC53" s="219" t="s">
        <v>101</v>
      </c>
      <c r="AD53" s="34">
        <f t="shared" si="3"/>
        <v>0</v>
      </c>
      <c r="AE53" s="315"/>
      <c r="AF53" s="39" t="s">
        <v>101</v>
      </c>
      <c r="AG53" s="220"/>
      <c r="AH53" s="81" t="s">
        <v>30</v>
      </c>
      <c r="AI53" s="272" t="s">
        <v>101</v>
      </c>
      <c r="AJ53" s="26">
        <f t="shared" ca="1" si="4"/>
        <v>44566</v>
      </c>
      <c r="AK53" s="27">
        <v>13</v>
      </c>
    </row>
    <row r="54" spans="1:38" ht="19.5" hidden="1" x14ac:dyDescent="0.4">
      <c r="A54" s="40">
        <v>49</v>
      </c>
      <c r="B54" s="41" t="s">
        <v>843</v>
      </c>
      <c r="C54" s="42">
        <v>0</v>
      </c>
      <c r="D54" s="41">
        <v>0</v>
      </c>
      <c r="E54" s="65" t="s">
        <v>37</v>
      </c>
      <c r="F54" s="137">
        <v>0</v>
      </c>
      <c r="G54" s="114">
        <v>0</v>
      </c>
      <c r="H54" s="93">
        <v>0</v>
      </c>
      <c r="I54" s="60">
        <v>0</v>
      </c>
      <c r="J54" s="40">
        <v>0</v>
      </c>
      <c r="K54" s="49" t="s">
        <v>101</v>
      </c>
      <c r="L54" s="210">
        <v>568</v>
      </c>
      <c r="M54" s="175">
        <v>10</v>
      </c>
      <c r="N54" s="175">
        <v>10</v>
      </c>
      <c r="O54" s="175">
        <v>1</v>
      </c>
      <c r="P54" s="176">
        <v>220</v>
      </c>
      <c r="Q54" s="97" t="e">
        <v>#VALUE!</v>
      </c>
      <c r="R54" s="98" t="s">
        <v>101</v>
      </c>
      <c r="S54" s="24" t="s">
        <v>101</v>
      </c>
      <c r="T54" s="24" t="s">
        <v>101</v>
      </c>
      <c r="U54" s="100" t="s">
        <v>101</v>
      </c>
      <c r="V54" s="24" t="s">
        <v>101</v>
      </c>
      <c r="W54" s="24" t="s">
        <v>101</v>
      </c>
      <c r="X54" s="24" t="s">
        <v>101</v>
      </c>
      <c r="Y54" s="24" t="s">
        <v>101</v>
      </c>
      <c r="Z54" s="24" t="s">
        <v>101</v>
      </c>
      <c r="AA54" s="24" t="s">
        <v>101</v>
      </c>
      <c r="AB54" s="24" t="s">
        <v>101</v>
      </c>
      <c r="AC54" s="219" t="s">
        <v>101</v>
      </c>
      <c r="AD54" s="34">
        <f t="shared" si="3"/>
        <v>0</v>
      </c>
      <c r="AE54" s="315"/>
      <c r="AF54" s="39" t="s">
        <v>101</v>
      </c>
      <c r="AG54" s="220"/>
      <c r="AH54" s="81" t="s">
        <v>30</v>
      </c>
      <c r="AI54" s="272" t="s">
        <v>101</v>
      </c>
      <c r="AJ54" s="26">
        <f t="shared" ca="1" si="4"/>
        <v>44566</v>
      </c>
      <c r="AK54" s="27">
        <v>13</v>
      </c>
    </row>
    <row r="55" spans="1:38" ht="19.5" hidden="1" x14ac:dyDescent="0.4">
      <c r="A55" s="40"/>
      <c r="B55" s="41" t="s">
        <v>74</v>
      </c>
      <c r="C55" s="42"/>
      <c r="D55" s="43"/>
      <c r="E55" s="42"/>
      <c r="F55" s="91"/>
      <c r="G55" s="92"/>
      <c r="H55" s="93"/>
      <c r="I55" s="60"/>
      <c r="J55" s="94"/>
      <c r="K55" s="49" t="s">
        <v>61</v>
      </c>
      <c r="L55" s="63"/>
      <c r="M55" s="95">
        <v>10</v>
      </c>
      <c r="N55" s="95">
        <v>10</v>
      </c>
      <c r="O55" s="95">
        <v>1</v>
      </c>
      <c r="P55" s="96">
        <v>221</v>
      </c>
      <c r="Q55" s="97">
        <v>-79.679999999999993</v>
      </c>
      <c r="R55" s="98"/>
      <c r="S55" s="99"/>
      <c r="T55" s="341"/>
      <c r="U55" s="99"/>
      <c r="V55" s="99"/>
      <c r="W55" s="99"/>
      <c r="X55" s="99"/>
      <c r="Y55" s="99"/>
      <c r="Z55" s="99"/>
      <c r="AA55" s="99"/>
      <c r="AB55" s="99"/>
      <c r="AC55" s="228"/>
      <c r="AD55" s="34">
        <f t="shared" si="3"/>
        <v>0</v>
      </c>
      <c r="AE55" s="39"/>
      <c r="AF55" s="39">
        <f>AD55+Q55-((AK55-1-AH55)*AI55)</f>
        <v>-169.68</v>
      </c>
      <c r="AG55" s="213"/>
      <c r="AH55" s="81" t="s">
        <v>30</v>
      </c>
      <c r="AI55" s="272">
        <v>7.5</v>
      </c>
      <c r="AJ55" s="26">
        <f t="shared" ca="1" si="4"/>
        <v>44566</v>
      </c>
      <c r="AK55" s="27">
        <v>13</v>
      </c>
    </row>
    <row r="56" spans="1:38" ht="21" customHeight="1" x14ac:dyDescent="0.45">
      <c r="A56" s="40">
        <v>0</v>
      </c>
      <c r="B56" s="41" t="s">
        <v>758</v>
      </c>
      <c r="C56" s="42" t="s">
        <v>287</v>
      </c>
      <c r="D56" s="41">
        <v>16</v>
      </c>
      <c r="E56" s="65" t="s">
        <v>37</v>
      </c>
      <c r="F56" s="67">
        <v>0</v>
      </c>
      <c r="G56" s="101">
        <v>0</v>
      </c>
      <c r="H56" s="300">
        <v>421908392397</v>
      </c>
      <c r="I56" s="102">
        <v>0</v>
      </c>
      <c r="J56" s="40" t="s">
        <v>41</v>
      </c>
      <c r="K56" s="48">
        <v>1</v>
      </c>
      <c r="L56" s="157">
        <v>2907016</v>
      </c>
      <c r="M56" s="208">
        <v>10</v>
      </c>
      <c r="N56" s="208">
        <v>10</v>
      </c>
      <c r="O56" s="208">
        <v>1</v>
      </c>
      <c r="P56" s="209">
        <v>16</v>
      </c>
      <c r="Q56" s="33">
        <v>6.6400000000000148</v>
      </c>
      <c r="R56" s="160">
        <v>6</v>
      </c>
      <c r="S56" s="286">
        <v>6</v>
      </c>
      <c r="T56" s="286">
        <v>6</v>
      </c>
      <c r="U56" s="283">
        <v>6</v>
      </c>
      <c r="V56" s="286">
        <v>6</v>
      </c>
      <c r="W56" s="286">
        <v>6</v>
      </c>
      <c r="X56" s="286">
        <v>6</v>
      </c>
      <c r="Y56" s="286">
        <v>6</v>
      </c>
      <c r="Z56" s="286">
        <v>6</v>
      </c>
      <c r="AA56" s="286">
        <v>6</v>
      </c>
      <c r="AB56" s="286">
        <v>6</v>
      </c>
      <c r="AC56" s="285">
        <v>6</v>
      </c>
      <c r="AD56" s="34">
        <f t="shared" si="3"/>
        <v>72</v>
      </c>
      <c r="AE56" s="393">
        <f t="shared" ref="AE56:AE59" si="19">(AI56*AK56)-AI56</f>
        <v>72</v>
      </c>
      <c r="AF56" s="39">
        <f>AD56+Q56-((AK56-1 -AH56)*AI56)</f>
        <v>6.6400000000000148</v>
      </c>
      <c r="AG56" s="105"/>
      <c r="AH56" s="81" t="s">
        <v>30</v>
      </c>
      <c r="AI56" s="270">
        <v>6</v>
      </c>
      <c r="AJ56" s="26">
        <f t="shared" ca="1" si="4"/>
        <v>44566</v>
      </c>
      <c r="AK56" s="27">
        <v>13</v>
      </c>
      <c r="AL56">
        <f>MONTH(AI56)</f>
        <v>1</v>
      </c>
    </row>
    <row r="57" spans="1:38" ht="21" customHeight="1" x14ac:dyDescent="0.45">
      <c r="A57" s="40">
        <v>50</v>
      </c>
      <c r="B57" s="55" t="s">
        <v>250</v>
      </c>
      <c r="C57" s="64">
        <v>0</v>
      </c>
      <c r="D57" s="57">
        <v>125</v>
      </c>
      <c r="E57" s="65" t="s">
        <v>37</v>
      </c>
      <c r="F57" s="146">
        <v>0</v>
      </c>
      <c r="G57" s="82">
        <v>0</v>
      </c>
      <c r="H57" s="302">
        <v>421908636046</v>
      </c>
      <c r="I57" s="84">
        <v>0</v>
      </c>
      <c r="J57" s="40">
        <v>0</v>
      </c>
      <c r="K57" s="48">
        <v>1</v>
      </c>
      <c r="L57" s="5">
        <v>2907125</v>
      </c>
      <c r="M57" s="150">
        <v>10</v>
      </c>
      <c r="N57" s="150">
        <v>10</v>
      </c>
      <c r="O57" s="150">
        <v>1</v>
      </c>
      <c r="P57" s="151">
        <v>126</v>
      </c>
      <c r="Q57" s="33">
        <v>0</v>
      </c>
      <c r="R57" s="282">
        <v>6</v>
      </c>
      <c r="S57" s="161">
        <v>6</v>
      </c>
      <c r="T57" s="161">
        <v>6</v>
      </c>
      <c r="U57" s="161">
        <v>6</v>
      </c>
      <c r="V57" s="161">
        <v>6</v>
      </c>
      <c r="W57" s="199">
        <v>6</v>
      </c>
      <c r="X57" s="161">
        <v>6</v>
      </c>
      <c r="Y57" s="161">
        <v>6</v>
      </c>
      <c r="Z57" s="161">
        <v>6</v>
      </c>
      <c r="AA57" s="161">
        <v>6</v>
      </c>
      <c r="AB57" s="161">
        <v>6</v>
      </c>
      <c r="AC57" s="284">
        <v>6</v>
      </c>
      <c r="AD57" s="34">
        <f t="shared" si="3"/>
        <v>72</v>
      </c>
      <c r="AE57" s="393">
        <f t="shared" si="19"/>
        <v>72</v>
      </c>
      <c r="AF57" s="39">
        <f>AD57+Q57-((AK57-1 -AH57)*AI57)</f>
        <v>0</v>
      </c>
      <c r="AG57" s="105"/>
      <c r="AH57" s="81" t="s">
        <v>30</v>
      </c>
      <c r="AI57" s="270">
        <v>6</v>
      </c>
      <c r="AJ57" s="26">
        <f t="shared" ca="1" si="4"/>
        <v>44566</v>
      </c>
      <c r="AK57" s="27">
        <v>13</v>
      </c>
      <c r="AL57">
        <f>MONTH(AI57)</f>
        <v>1</v>
      </c>
    </row>
    <row r="58" spans="1:38" ht="21" customHeight="1" x14ac:dyDescent="0.45">
      <c r="A58" s="40">
        <v>406</v>
      </c>
      <c r="B58" s="41" t="s">
        <v>251</v>
      </c>
      <c r="C58" s="42" t="s">
        <v>176</v>
      </c>
      <c r="D58" s="43">
        <v>83</v>
      </c>
      <c r="E58" s="65" t="s">
        <v>37</v>
      </c>
      <c r="F58" s="137">
        <v>23899</v>
      </c>
      <c r="G58" s="92" t="s">
        <v>252</v>
      </c>
      <c r="H58" s="301" t="s">
        <v>253</v>
      </c>
      <c r="I58" s="60">
        <v>0</v>
      </c>
      <c r="J58" s="94" t="s">
        <v>115</v>
      </c>
      <c r="K58" s="48">
        <v>1</v>
      </c>
      <c r="L58" s="148">
        <v>2907083</v>
      </c>
      <c r="M58" s="164">
        <v>10</v>
      </c>
      <c r="N58" s="164">
        <v>10</v>
      </c>
      <c r="O58" s="164">
        <v>1</v>
      </c>
      <c r="P58" s="165">
        <v>203</v>
      </c>
      <c r="Q58" s="33">
        <v>0</v>
      </c>
      <c r="R58" s="282">
        <v>6</v>
      </c>
      <c r="S58" s="199">
        <v>6</v>
      </c>
      <c r="T58" s="161">
        <v>6</v>
      </c>
      <c r="U58" s="161">
        <v>6</v>
      </c>
      <c r="V58" s="161">
        <v>6</v>
      </c>
      <c r="W58" s="161">
        <v>6</v>
      </c>
      <c r="X58" s="161">
        <v>6</v>
      </c>
      <c r="Y58" s="161">
        <v>6</v>
      </c>
      <c r="Z58" s="161">
        <v>6</v>
      </c>
      <c r="AA58" s="161">
        <v>6</v>
      </c>
      <c r="AB58" s="161">
        <v>6</v>
      </c>
      <c r="AC58" s="284">
        <v>6</v>
      </c>
      <c r="AD58" s="34">
        <f t="shared" si="3"/>
        <v>72</v>
      </c>
      <c r="AE58" s="393">
        <f t="shared" si="19"/>
        <v>72</v>
      </c>
      <c r="AF58" s="39">
        <f>AD58+Q58-((AK58-1 -AH58)*AI58)</f>
        <v>0</v>
      </c>
      <c r="AG58" s="105"/>
      <c r="AH58" s="81" t="s">
        <v>30</v>
      </c>
      <c r="AI58" s="270">
        <v>6</v>
      </c>
      <c r="AJ58" s="26">
        <f t="shared" ca="1" si="4"/>
        <v>44566</v>
      </c>
      <c r="AK58" s="27">
        <v>13</v>
      </c>
      <c r="AL58">
        <f>MONTH(AI58)</f>
        <v>1</v>
      </c>
    </row>
    <row r="59" spans="1:38" ht="21" customHeight="1" x14ac:dyDescent="0.45">
      <c r="A59" s="40">
        <v>193</v>
      </c>
      <c r="B59" s="41" t="s">
        <v>254</v>
      </c>
      <c r="C59" s="65" t="s">
        <v>49</v>
      </c>
      <c r="D59" s="43">
        <v>49</v>
      </c>
      <c r="E59" s="65" t="s">
        <v>37</v>
      </c>
      <c r="F59" s="137">
        <v>0</v>
      </c>
      <c r="G59" s="92">
        <v>0</v>
      </c>
      <c r="H59" s="300" t="s">
        <v>255</v>
      </c>
      <c r="I59" s="60">
        <v>0</v>
      </c>
      <c r="J59" s="40">
        <v>0</v>
      </c>
      <c r="K59" s="48">
        <v>1</v>
      </c>
      <c r="L59" s="5">
        <v>2907049</v>
      </c>
      <c r="M59" s="51">
        <v>10</v>
      </c>
      <c r="N59" s="51">
        <v>10</v>
      </c>
      <c r="O59" s="51">
        <v>1</v>
      </c>
      <c r="P59" s="52">
        <v>235</v>
      </c>
      <c r="Q59" s="33">
        <v>0</v>
      </c>
      <c r="R59" s="280">
        <v>6</v>
      </c>
      <c r="S59" s="161">
        <v>6</v>
      </c>
      <c r="T59" s="161">
        <v>6</v>
      </c>
      <c r="U59" s="161">
        <v>6</v>
      </c>
      <c r="V59" s="161">
        <v>6</v>
      </c>
      <c r="W59" s="161">
        <v>6</v>
      </c>
      <c r="X59" s="161">
        <v>6</v>
      </c>
      <c r="Y59" s="161">
        <v>6</v>
      </c>
      <c r="Z59" s="161">
        <v>6</v>
      </c>
      <c r="AA59" s="161">
        <v>6</v>
      </c>
      <c r="AB59" s="161">
        <v>6</v>
      </c>
      <c r="AC59" s="284">
        <v>6</v>
      </c>
      <c r="AD59" s="34">
        <f t="shared" si="3"/>
        <v>72</v>
      </c>
      <c r="AE59" s="393">
        <f t="shared" si="19"/>
        <v>72</v>
      </c>
      <c r="AF59" s="39">
        <f>AD59+Q59-((AK59-1 -AH59)*AI59)</f>
        <v>0</v>
      </c>
      <c r="AG59" s="105"/>
      <c r="AH59" s="81" t="s">
        <v>30</v>
      </c>
      <c r="AI59" s="270">
        <v>6</v>
      </c>
      <c r="AJ59" s="26">
        <f t="shared" ca="1" si="4"/>
        <v>44566</v>
      </c>
      <c r="AK59" s="27">
        <v>13</v>
      </c>
      <c r="AL59">
        <f>MONTH(AI59)</f>
        <v>1</v>
      </c>
    </row>
    <row r="60" spans="1:38" ht="19.5" hidden="1" x14ac:dyDescent="0.4">
      <c r="A60" s="40">
        <v>0</v>
      </c>
      <c r="B60" s="41" t="s">
        <v>256</v>
      </c>
      <c r="C60" s="42">
        <v>0</v>
      </c>
      <c r="D60" s="43">
        <v>209</v>
      </c>
      <c r="E60" s="42" t="s">
        <v>125</v>
      </c>
      <c r="F60" s="115">
        <v>0</v>
      </c>
      <c r="G60" s="106">
        <v>0</v>
      </c>
      <c r="H60" s="304">
        <v>0</v>
      </c>
      <c r="I60" s="116">
        <v>0</v>
      </c>
      <c r="J60" s="117">
        <v>0</v>
      </c>
      <c r="K60" s="118" t="s">
        <v>60</v>
      </c>
      <c r="L60" s="63">
        <v>6130209</v>
      </c>
      <c r="M60" s="51">
        <v>10</v>
      </c>
      <c r="N60" s="51">
        <v>10</v>
      </c>
      <c r="O60" s="51">
        <v>30</v>
      </c>
      <c r="P60" s="52">
        <v>204</v>
      </c>
      <c r="Q60" s="33">
        <v>0</v>
      </c>
      <c r="R60" s="160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284"/>
      <c r="AD60" s="34">
        <f t="shared" si="3"/>
        <v>0</v>
      </c>
      <c r="AE60" s="39">
        <f>AI60*AK60-AF60</f>
        <v>187.5</v>
      </c>
      <c r="AF60" s="39">
        <f>AD60+Q60-((AK60-1-AH60)*AI60)</f>
        <v>-90</v>
      </c>
      <c r="AG60" s="105"/>
      <c r="AH60" s="81" t="s">
        <v>30</v>
      </c>
      <c r="AI60" s="269">
        <v>7.5</v>
      </c>
      <c r="AJ60" s="26">
        <f t="shared" ca="1" si="4"/>
        <v>44566</v>
      </c>
      <c r="AK60" s="27">
        <v>13</v>
      </c>
    </row>
    <row r="61" spans="1:38" ht="21" customHeight="1" x14ac:dyDescent="0.45">
      <c r="A61" s="40">
        <v>0</v>
      </c>
      <c r="B61" s="41" t="s">
        <v>257</v>
      </c>
      <c r="C61" s="42" t="s">
        <v>36</v>
      </c>
      <c r="D61" s="43">
        <v>180</v>
      </c>
      <c r="E61" s="65" t="s">
        <v>37</v>
      </c>
      <c r="F61" s="137">
        <v>19912</v>
      </c>
      <c r="G61" s="92">
        <v>0</v>
      </c>
      <c r="H61" s="300" t="s">
        <v>258</v>
      </c>
      <c r="I61" s="60">
        <v>0</v>
      </c>
      <c r="J61" s="40" t="s">
        <v>41</v>
      </c>
      <c r="K61" s="48">
        <v>1</v>
      </c>
      <c r="L61" s="5">
        <v>2907180</v>
      </c>
      <c r="M61" s="51">
        <v>10</v>
      </c>
      <c r="N61" s="51">
        <v>10</v>
      </c>
      <c r="O61" s="51">
        <v>1</v>
      </c>
      <c r="P61" s="52">
        <v>20</v>
      </c>
      <c r="Q61" s="33">
        <v>0</v>
      </c>
      <c r="R61" s="160">
        <v>6.64</v>
      </c>
      <c r="S61" s="161">
        <v>6.64</v>
      </c>
      <c r="T61" s="161">
        <v>6.64</v>
      </c>
      <c r="U61" s="161">
        <v>6.64</v>
      </c>
      <c r="V61" s="161">
        <v>6.64</v>
      </c>
      <c r="W61" s="161">
        <v>6.64</v>
      </c>
      <c r="X61" s="161">
        <v>6.64</v>
      </c>
      <c r="Y61" s="161">
        <v>6.64</v>
      </c>
      <c r="Z61" s="161">
        <v>6.64</v>
      </c>
      <c r="AA61" s="161">
        <v>6.64</v>
      </c>
      <c r="AB61" s="161">
        <v>6.64</v>
      </c>
      <c r="AC61" s="284">
        <v>6.64</v>
      </c>
      <c r="AD61" s="34">
        <f t="shared" si="3"/>
        <v>79.679999999999993</v>
      </c>
      <c r="AE61" s="393">
        <f t="shared" ref="AE61:AE68" si="20">(AI61*AK61)-AI61</f>
        <v>72</v>
      </c>
      <c r="AF61" s="39">
        <f t="shared" ref="AF61:AF68" si="21">AD61+Q61-((AK61-1 -AH61)*AI61)</f>
        <v>7.6799999999999926</v>
      </c>
      <c r="AG61" s="105"/>
      <c r="AH61" s="81" t="s">
        <v>30</v>
      </c>
      <c r="AI61" s="270">
        <v>6</v>
      </c>
      <c r="AJ61" s="26">
        <f t="shared" ca="1" si="4"/>
        <v>44566</v>
      </c>
      <c r="AK61" s="27">
        <v>13</v>
      </c>
      <c r="AL61">
        <f t="shared" ref="AL61:AL68" si="22">MONTH(AI61)</f>
        <v>1</v>
      </c>
    </row>
    <row r="62" spans="1:38" ht="21" customHeight="1" x14ac:dyDescent="0.45">
      <c r="A62" s="40">
        <v>115</v>
      </c>
      <c r="B62" s="55" t="s">
        <v>259</v>
      </c>
      <c r="C62" s="56" t="s">
        <v>124</v>
      </c>
      <c r="D62" s="57">
        <v>44</v>
      </c>
      <c r="E62" s="56" t="s">
        <v>44</v>
      </c>
      <c r="F62" s="58">
        <v>26278</v>
      </c>
      <c r="G62" s="106">
        <v>0</v>
      </c>
      <c r="H62" s="304" t="s">
        <v>260</v>
      </c>
      <c r="I62" s="60">
        <v>0</v>
      </c>
      <c r="J62" s="149" t="s">
        <v>47</v>
      </c>
      <c r="K62" s="48">
        <v>1</v>
      </c>
      <c r="L62" s="5">
        <v>6881044</v>
      </c>
      <c r="M62" s="51">
        <v>10</v>
      </c>
      <c r="N62" s="51">
        <v>10</v>
      </c>
      <c r="O62" s="51">
        <v>20</v>
      </c>
      <c r="P62" s="52">
        <v>245</v>
      </c>
      <c r="Q62" s="33">
        <v>0</v>
      </c>
      <c r="R62" s="160">
        <v>6.64</v>
      </c>
      <c r="S62" s="161">
        <v>8</v>
      </c>
      <c r="T62" s="161">
        <v>8</v>
      </c>
      <c r="U62" s="161">
        <v>8</v>
      </c>
      <c r="V62" s="161">
        <v>8</v>
      </c>
      <c r="W62" s="161">
        <v>8</v>
      </c>
      <c r="X62" s="161">
        <v>8</v>
      </c>
      <c r="Y62" s="161">
        <v>8</v>
      </c>
      <c r="Z62" s="161">
        <v>8</v>
      </c>
      <c r="AA62" s="161">
        <v>8</v>
      </c>
      <c r="AB62" s="161">
        <v>8</v>
      </c>
      <c r="AC62" s="284">
        <v>8</v>
      </c>
      <c r="AD62" s="34">
        <f t="shared" si="3"/>
        <v>94.64</v>
      </c>
      <c r="AE62" s="393">
        <f t="shared" si="20"/>
        <v>90</v>
      </c>
      <c r="AF62" s="39">
        <f t="shared" si="21"/>
        <v>4.6400000000000006</v>
      </c>
      <c r="AG62" s="105"/>
      <c r="AH62" s="81" t="s">
        <v>30</v>
      </c>
      <c r="AI62" s="269">
        <v>7.5</v>
      </c>
      <c r="AJ62" s="26">
        <f t="shared" ca="1" si="4"/>
        <v>44566</v>
      </c>
      <c r="AK62" s="27">
        <v>13</v>
      </c>
      <c r="AL62">
        <f t="shared" si="22"/>
        <v>1</v>
      </c>
    </row>
    <row r="63" spans="1:38" ht="21" customHeight="1" x14ac:dyDescent="0.45">
      <c r="A63" s="40">
        <v>0</v>
      </c>
      <c r="B63" s="41" t="s">
        <v>261</v>
      </c>
      <c r="C63" s="65" t="s">
        <v>117</v>
      </c>
      <c r="D63" s="43">
        <v>61</v>
      </c>
      <c r="E63" s="65" t="s">
        <v>44</v>
      </c>
      <c r="F63" s="137">
        <v>0</v>
      </c>
      <c r="G63" s="106">
        <v>0</v>
      </c>
      <c r="H63" s="304" t="s">
        <v>262</v>
      </c>
      <c r="I63" s="60">
        <v>0</v>
      </c>
      <c r="J63" s="149" t="s">
        <v>47</v>
      </c>
      <c r="K63" s="48">
        <v>1</v>
      </c>
      <c r="L63" s="85">
        <v>6881061</v>
      </c>
      <c r="M63" s="51">
        <v>10</v>
      </c>
      <c r="N63" s="51">
        <v>10</v>
      </c>
      <c r="O63" s="51">
        <v>20</v>
      </c>
      <c r="P63" s="52">
        <v>144</v>
      </c>
      <c r="Q63" s="33">
        <v>0</v>
      </c>
      <c r="R63" s="160">
        <v>7.5</v>
      </c>
      <c r="S63" s="161">
        <v>7.5</v>
      </c>
      <c r="T63" s="161">
        <v>7.5</v>
      </c>
      <c r="U63" s="161">
        <v>7.5</v>
      </c>
      <c r="V63" s="161">
        <v>7.5</v>
      </c>
      <c r="W63" s="161">
        <v>7.5</v>
      </c>
      <c r="X63" s="161">
        <v>7.5</v>
      </c>
      <c r="Y63" s="161">
        <v>7.5</v>
      </c>
      <c r="Z63" s="161">
        <v>7.5</v>
      </c>
      <c r="AA63" s="161">
        <v>7.5</v>
      </c>
      <c r="AB63" s="161">
        <v>7.5</v>
      </c>
      <c r="AC63" s="284">
        <v>7.5</v>
      </c>
      <c r="AD63" s="34">
        <f t="shared" si="3"/>
        <v>90</v>
      </c>
      <c r="AE63" s="393">
        <f t="shared" si="20"/>
        <v>90</v>
      </c>
      <c r="AF63" s="39">
        <f t="shared" si="21"/>
        <v>0</v>
      </c>
      <c r="AG63" s="105"/>
      <c r="AH63" s="81" t="s">
        <v>30</v>
      </c>
      <c r="AI63" s="269">
        <v>7.5</v>
      </c>
      <c r="AJ63" s="26">
        <f t="shared" ca="1" si="4"/>
        <v>44566</v>
      </c>
      <c r="AK63" s="27">
        <v>13</v>
      </c>
      <c r="AL63">
        <f t="shared" si="22"/>
        <v>1</v>
      </c>
    </row>
    <row r="64" spans="1:38" ht="21" customHeight="1" x14ac:dyDescent="0.45">
      <c r="A64" s="40">
        <v>0</v>
      </c>
      <c r="B64" s="41" t="s">
        <v>720</v>
      </c>
      <c r="C64" s="42" t="s">
        <v>131</v>
      </c>
      <c r="D64" s="43">
        <v>63</v>
      </c>
      <c r="E64" s="42" t="s">
        <v>66</v>
      </c>
      <c r="F64" s="67">
        <v>29498</v>
      </c>
      <c r="G64" s="47">
        <v>0</v>
      </c>
      <c r="H64" s="300" t="s">
        <v>721</v>
      </c>
      <c r="I64" s="102">
        <v>0</v>
      </c>
      <c r="J64" s="40" t="s">
        <v>219</v>
      </c>
      <c r="K64" s="48">
        <v>1</v>
      </c>
      <c r="L64" s="5">
        <v>92630632</v>
      </c>
      <c r="M64" s="51">
        <v>10</v>
      </c>
      <c r="N64" s="51">
        <v>10</v>
      </c>
      <c r="O64" s="51">
        <v>30</v>
      </c>
      <c r="P64" s="52">
        <v>111</v>
      </c>
      <c r="Q64" s="33">
        <v>0.64000000000001478</v>
      </c>
      <c r="R64" s="160">
        <v>45</v>
      </c>
      <c r="S64" s="161"/>
      <c r="T64" s="161"/>
      <c r="U64" s="161"/>
      <c r="V64" s="161"/>
      <c r="W64" s="161"/>
      <c r="X64" s="161">
        <v>45</v>
      </c>
      <c r="Y64" s="161"/>
      <c r="Z64" s="161"/>
      <c r="AA64" s="161"/>
      <c r="AB64" s="161"/>
      <c r="AC64" s="284"/>
      <c r="AD64" s="34">
        <f t="shared" si="3"/>
        <v>90</v>
      </c>
      <c r="AE64" s="393">
        <f t="shared" si="20"/>
        <v>90</v>
      </c>
      <c r="AF64" s="39">
        <f t="shared" si="21"/>
        <v>0.64000000000001478</v>
      </c>
      <c r="AG64" s="105"/>
      <c r="AH64" s="81" t="s">
        <v>30</v>
      </c>
      <c r="AI64" s="269">
        <v>7.5</v>
      </c>
      <c r="AJ64" s="26">
        <f t="shared" ca="1" si="4"/>
        <v>44566</v>
      </c>
      <c r="AK64" s="27">
        <v>13</v>
      </c>
      <c r="AL64">
        <f t="shared" si="22"/>
        <v>1</v>
      </c>
    </row>
    <row r="65" spans="1:38" ht="21" customHeight="1" x14ac:dyDescent="0.45">
      <c r="A65" s="40">
        <v>116</v>
      </c>
      <c r="B65" s="41" t="s">
        <v>263</v>
      </c>
      <c r="C65" s="42" t="s">
        <v>215</v>
      </c>
      <c r="D65" s="43">
        <v>250</v>
      </c>
      <c r="E65" s="42" t="s">
        <v>44</v>
      </c>
      <c r="F65" s="137">
        <v>33187</v>
      </c>
      <c r="G65" s="47">
        <v>0</v>
      </c>
      <c r="H65" s="300" t="s">
        <v>264</v>
      </c>
      <c r="I65" s="102">
        <v>0</v>
      </c>
      <c r="J65" s="154" t="s">
        <v>143</v>
      </c>
      <c r="K65" s="48">
        <v>1</v>
      </c>
      <c r="L65" s="148">
        <v>6881250</v>
      </c>
      <c r="M65" s="51">
        <v>10</v>
      </c>
      <c r="N65" s="51">
        <v>10</v>
      </c>
      <c r="O65" s="51">
        <v>20</v>
      </c>
      <c r="P65" s="52">
        <v>113</v>
      </c>
      <c r="Q65" s="33">
        <v>0</v>
      </c>
      <c r="R65" s="160">
        <v>6.64</v>
      </c>
      <c r="S65" s="161">
        <v>6.64</v>
      </c>
      <c r="T65" s="161">
        <v>6.64</v>
      </c>
      <c r="U65" s="161">
        <v>6.64</v>
      </c>
      <c r="V65" s="383"/>
      <c r="W65" s="383"/>
      <c r="X65" s="383"/>
      <c r="Y65" s="383"/>
      <c r="Z65" s="383"/>
      <c r="AA65" s="383"/>
      <c r="AB65" s="383"/>
      <c r="AC65" s="397" t="s">
        <v>60</v>
      </c>
      <c r="AD65" s="34">
        <f t="shared" si="3"/>
        <v>26.56</v>
      </c>
      <c r="AE65" s="393">
        <f t="shared" si="20"/>
        <v>90</v>
      </c>
      <c r="AF65" s="39">
        <f t="shared" si="21"/>
        <v>-63.44</v>
      </c>
      <c r="AG65" s="105" t="s">
        <v>60</v>
      </c>
      <c r="AH65" s="81" t="s">
        <v>30</v>
      </c>
      <c r="AI65" s="269">
        <v>7.5</v>
      </c>
      <c r="AJ65" s="26">
        <f t="shared" ca="1" si="4"/>
        <v>44566</v>
      </c>
      <c r="AK65" s="27">
        <v>13</v>
      </c>
      <c r="AL65">
        <f t="shared" si="22"/>
        <v>1</v>
      </c>
    </row>
    <row r="66" spans="1:38" ht="21" customHeight="1" x14ac:dyDescent="0.45">
      <c r="A66" s="40">
        <v>0</v>
      </c>
      <c r="B66" s="41" t="s">
        <v>265</v>
      </c>
      <c r="C66" s="42" t="s">
        <v>131</v>
      </c>
      <c r="D66" s="43">
        <v>66</v>
      </c>
      <c r="E66" s="42" t="s">
        <v>78</v>
      </c>
      <c r="F66" s="137">
        <v>0</v>
      </c>
      <c r="G66" s="66">
        <v>0</v>
      </c>
      <c r="H66" s="300">
        <v>421948526766</v>
      </c>
      <c r="I66" s="60">
        <v>0</v>
      </c>
      <c r="J66" s="40">
        <v>0</v>
      </c>
      <c r="K66" s="48">
        <v>1</v>
      </c>
      <c r="L66" s="5">
        <v>9263066</v>
      </c>
      <c r="M66" s="103">
        <v>10</v>
      </c>
      <c r="N66" s="103">
        <v>10</v>
      </c>
      <c r="O66" s="103">
        <v>30</v>
      </c>
      <c r="P66" s="173">
        <v>212</v>
      </c>
      <c r="Q66" s="33">
        <v>0</v>
      </c>
      <c r="R66" s="160">
        <v>7.5</v>
      </c>
      <c r="S66" s="161">
        <v>7.5</v>
      </c>
      <c r="T66" s="161">
        <v>7.5</v>
      </c>
      <c r="U66" s="161">
        <v>7.5</v>
      </c>
      <c r="V66" s="161">
        <v>7.5</v>
      </c>
      <c r="W66" s="161">
        <v>7.5</v>
      </c>
      <c r="X66" s="161">
        <v>7.5</v>
      </c>
      <c r="Y66" s="161">
        <v>7.5</v>
      </c>
      <c r="Z66" s="161">
        <v>7.5</v>
      </c>
      <c r="AA66" s="161">
        <v>7.5</v>
      </c>
      <c r="AB66" s="161">
        <v>7.5</v>
      </c>
      <c r="AC66" s="284">
        <v>7.5</v>
      </c>
      <c r="AD66" s="34">
        <f t="shared" si="3"/>
        <v>90</v>
      </c>
      <c r="AE66" s="393">
        <f t="shared" si="20"/>
        <v>90</v>
      </c>
      <c r="AF66" s="39">
        <f t="shared" si="21"/>
        <v>0</v>
      </c>
      <c r="AG66" s="105"/>
      <c r="AH66" s="81" t="s">
        <v>30</v>
      </c>
      <c r="AI66" s="269">
        <v>7.5</v>
      </c>
      <c r="AJ66" s="26">
        <f t="shared" ca="1" si="4"/>
        <v>44566</v>
      </c>
      <c r="AK66" s="27">
        <v>13</v>
      </c>
      <c r="AL66">
        <f t="shared" si="22"/>
        <v>1</v>
      </c>
    </row>
    <row r="67" spans="1:38" ht="21" customHeight="1" x14ac:dyDescent="0.45">
      <c r="A67" s="40">
        <v>0</v>
      </c>
      <c r="B67" s="41" t="s">
        <v>266</v>
      </c>
      <c r="C67" s="42" t="s">
        <v>65</v>
      </c>
      <c r="D67" s="43">
        <v>154</v>
      </c>
      <c r="E67" s="42" t="s">
        <v>66</v>
      </c>
      <c r="F67" s="67">
        <v>31963</v>
      </c>
      <c r="G67" s="163" t="s">
        <v>267</v>
      </c>
      <c r="H67" s="302">
        <v>421915939566</v>
      </c>
      <c r="I67" s="60">
        <v>0</v>
      </c>
      <c r="J67" s="70" t="s">
        <v>219</v>
      </c>
      <c r="K67" s="48">
        <v>1</v>
      </c>
      <c r="L67" s="5" t="s">
        <v>1310</v>
      </c>
      <c r="M67" s="51">
        <v>10</v>
      </c>
      <c r="N67" s="51">
        <v>10</v>
      </c>
      <c r="O67" s="51">
        <v>30</v>
      </c>
      <c r="P67" s="52">
        <v>112</v>
      </c>
      <c r="Q67" s="33">
        <v>0</v>
      </c>
      <c r="R67" s="160">
        <v>7.5</v>
      </c>
      <c r="S67" s="161">
        <v>7.5</v>
      </c>
      <c r="T67" s="161">
        <v>7.5</v>
      </c>
      <c r="U67" s="161">
        <v>7.5</v>
      </c>
      <c r="V67" s="161">
        <v>7.5</v>
      </c>
      <c r="W67" s="161">
        <v>7.5</v>
      </c>
      <c r="X67" s="161">
        <v>7.5</v>
      </c>
      <c r="Y67" s="161">
        <v>7.5</v>
      </c>
      <c r="Z67" s="161">
        <v>7.5</v>
      </c>
      <c r="AA67" s="161">
        <v>7.5</v>
      </c>
      <c r="AB67" s="161">
        <v>7.5</v>
      </c>
      <c r="AC67" s="284">
        <v>7.5</v>
      </c>
      <c r="AD67" s="34">
        <f t="shared" si="3"/>
        <v>90</v>
      </c>
      <c r="AE67" s="393">
        <f t="shared" si="20"/>
        <v>90</v>
      </c>
      <c r="AF67" s="39">
        <f t="shared" si="21"/>
        <v>0</v>
      </c>
      <c r="AG67" s="105"/>
      <c r="AH67" s="81" t="s">
        <v>30</v>
      </c>
      <c r="AI67" s="269">
        <v>7.5</v>
      </c>
      <c r="AJ67" s="26">
        <f t="shared" ca="1" si="4"/>
        <v>44566</v>
      </c>
      <c r="AK67" s="27">
        <v>13</v>
      </c>
      <c r="AL67">
        <f t="shared" si="22"/>
        <v>1</v>
      </c>
    </row>
    <row r="68" spans="1:38" ht="21" customHeight="1" x14ac:dyDescent="0.45">
      <c r="A68" s="40">
        <v>52</v>
      </c>
      <c r="B68" s="55" t="s">
        <v>772</v>
      </c>
      <c r="C68" s="64">
        <v>0</v>
      </c>
      <c r="D68" s="57">
        <v>159</v>
      </c>
      <c r="E68" s="64" t="s">
        <v>154</v>
      </c>
      <c r="F68" s="58">
        <v>0</v>
      </c>
      <c r="G68" s="152">
        <v>0</v>
      </c>
      <c r="H68" s="304" t="s">
        <v>773</v>
      </c>
      <c r="I68" s="60">
        <v>0</v>
      </c>
      <c r="J68" s="94" t="s">
        <v>157</v>
      </c>
      <c r="K68" s="48">
        <v>1</v>
      </c>
      <c r="L68" s="5" t="s">
        <v>87</v>
      </c>
      <c r="M68" s="51">
        <v>10</v>
      </c>
      <c r="N68" s="51">
        <v>10</v>
      </c>
      <c r="O68" s="51">
        <v>40</v>
      </c>
      <c r="P68" s="52">
        <v>16</v>
      </c>
      <c r="Q68" s="33">
        <v>15</v>
      </c>
      <c r="R68" s="160"/>
      <c r="S68" s="161"/>
      <c r="T68" s="161">
        <v>28.27</v>
      </c>
      <c r="U68" s="161"/>
      <c r="V68" s="161"/>
      <c r="W68" s="161"/>
      <c r="X68" s="161">
        <v>15</v>
      </c>
      <c r="Y68" s="161">
        <v>30</v>
      </c>
      <c r="Z68" s="287">
        <v>15</v>
      </c>
      <c r="AA68" s="161"/>
      <c r="AB68" s="161">
        <v>15</v>
      </c>
      <c r="AC68" s="284"/>
      <c r="AD68" s="34">
        <f t="shared" si="3"/>
        <v>103.27</v>
      </c>
      <c r="AE68" s="393">
        <f t="shared" si="20"/>
        <v>90</v>
      </c>
      <c r="AF68" s="39">
        <f t="shared" si="21"/>
        <v>28.269999999999996</v>
      </c>
      <c r="AG68" s="105"/>
      <c r="AH68" s="81" t="s">
        <v>30</v>
      </c>
      <c r="AI68" s="269">
        <v>7.5</v>
      </c>
      <c r="AJ68" s="26">
        <f t="shared" ca="1" si="4"/>
        <v>44566</v>
      </c>
      <c r="AK68" s="27">
        <v>13</v>
      </c>
      <c r="AL68">
        <f t="shared" si="22"/>
        <v>1</v>
      </c>
    </row>
    <row r="69" spans="1:38" ht="19.5" hidden="1" x14ac:dyDescent="0.4">
      <c r="A69" s="40">
        <v>229</v>
      </c>
      <c r="B69" s="41" t="s">
        <v>268</v>
      </c>
      <c r="C69" s="42" t="s">
        <v>49</v>
      </c>
      <c r="D69" s="43">
        <v>146</v>
      </c>
      <c r="E69" s="65" t="s">
        <v>37</v>
      </c>
      <c r="F69" s="137">
        <v>23654</v>
      </c>
      <c r="G69" s="101">
        <v>0</v>
      </c>
      <c r="H69" s="300" t="s">
        <v>269</v>
      </c>
      <c r="I69" s="102">
        <v>0</v>
      </c>
      <c r="J69" s="40" t="s">
        <v>41</v>
      </c>
      <c r="K69" s="48" t="s">
        <v>60</v>
      </c>
      <c r="L69" s="5">
        <v>146</v>
      </c>
      <c r="M69" s="150">
        <v>10</v>
      </c>
      <c r="N69" s="150">
        <v>10</v>
      </c>
      <c r="O69" s="150">
        <v>1</v>
      </c>
      <c r="P69" s="151">
        <v>30</v>
      </c>
      <c r="Q69" s="33">
        <v>0</v>
      </c>
      <c r="R69" s="160">
        <v>6</v>
      </c>
      <c r="S69" s="161">
        <v>6</v>
      </c>
      <c r="T69" s="161" t="s">
        <v>60</v>
      </c>
      <c r="U69" s="161" t="s">
        <v>60</v>
      </c>
      <c r="V69" s="161" t="s">
        <v>60</v>
      </c>
      <c r="W69" s="161" t="s">
        <v>60</v>
      </c>
      <c r="X69" s="161" t="s">
        <v>60</v>
      </c>
      <c r="Y69" s="161" t="s">
        <v>60</v>
      </c>
      <c r="Z69" s="289" t="s">
        <v>60</v>
      </c>
      <c r="AA69" s="161" t="s">
        <v>60</v>
      </c>
      <c r="AB69" s="161" t="s">
        <v>60</v>
      </c>
      <c r="AC69" s="285" t="s">
        <v>60</v>
      </c>
      <c r="AD69" s="34">
        <f t="shared" si="3"/>
        <v>12</v>
      </c>
      <c r="AE69" s="39">
        <f>AI69*AK69-AF69</f>
        <v>138</v>
      </c>
      <c r="AF69" s="39">
        <f>AD69+Q69-((AK69-1-AH69)*AI69)</f>
        <v>-60</v>
      </c>
      <c r="AG69" s="105"/>
      <c r="AH69" s="81" t="s">
        <v>30</v>
      </c>
      <c r="AI69" s="270">
        <v>6</v>
      </c>
      <c r="AJ69" s="26">
        <f t="shared" ca="1" si="4"/>
        <v>44566</v>
      </c>
      <c r="AK69" s="27">
        <v>13</v>
      </c>
    </row>
    <row r="70" spans="1:38" ht="21" customHeight="1" x14ac:dyDescent="0.45">
      <c r="A70" s="40">
        <v>0</v>
      </c>
      <c r="B70" s="41" t="s">
        <v>148</v>
      </c>
      <c r="C70" s="42" t="s">
        <v>120</v>
      </c>
      <c r="D70" s="43">
        <v>5</v>
      </c>
      <c r="E70" s="42" t="s">
        <v>78</v>
      </c>
      <c r="F70" s="67">
        <v>0</v>
      </c>
      <c r="G70" s="59">
        <v>0</v>
      </c>
      <c r="H70" s="302">
        <v>421915400993</v>
      </c>
      <c r="I70" s="60">
        <v>0</v>
      </c>
      <c r="J70" s="40">
        <v>0</v>
      </c>
      <c r="K70" s="48">
        <v>1</v>
      </c>
      <c r="L70" s="63">
        <v>9263005</v>
      </c>
      <c r="M70" s="51">
        <v>10</v>
      </c>
      <c r="N70" s="51">
        <v>10</v>
      </c>
      <c r="O70" s="51">
        <v>30</v>
      </c>
      <c r="P70" s="52">
        <v>137</v>
      </c>
      <c r="Q70" s="33">
        <v>-39.839999999999996</v>
      </c>
      <c r="R70" s="281">
        <v>14.14</v>
      </c>
      <c r="S70" s="161">
        <v>7.5</v>
      </c>
      <c r="T70" s="161">
        <v>7.5</v>
      </c>
      <c r="U70" s="161">
        <v>7.5</v>
      </c>
      <c r="V70" s="161">
        <v>7.5</v>
      </c>
      <c r="W70" s="161">
        <v>7.5</v>
      </c>
      <c r="X70" s="161">
        <v>7.5</v>
      </c>
      <c r="Y70" s="161">
        <v>7.5</v>
      </c>
      <c r="Z70" s="161">
        <v>7.5</v>
      </c>
      <c r="AA70" s="161">
        <v>7.5</v>
      </c>
      <c r="AB70" s="161">
        <v>7.5</v>
      </c>
      <c r="AC70" s="288">
        <v>7.5</v>
      </c>
      <c r="AD70" s="34">
        <f t="shared" ref="AD70:AD133" si="23">SUM(R70:AC70)</f>
        <v>96.64</v>
      </c>
      <c r="AE70" s="393">
        <f t="shared" ref="AE70:AE74" si="24">(AI70*AK70)-AI70</f>
        <v>90</v>
      </c>
      <c r="AF70" s="39">
        <f>AD70+Q70-((AK70-1 -AH70)*AI70)</f>
        <v>-33.199999999999996</v>
      </c>
      <c r="AG70" s="35"/>
      <c r="AH70" s="81" t="s">
        <v>30</v>
      </c>
      <c r="AI70" s="269">
        <v>7.5</v>
      </c>
      <c r="AJ70" s="26">
        <f t="shared" ref="AJ70:AJ133" ca="1" si="25">TODAY()</f>
        <v>44566</v>
      </c>
      <c r="AK70" s="27">
        <v>13</v>
      </c>
      <c r="AL70">
        <f>MONTH(AI70)</f>
        <v>1</v>
      </c>
    </row>
    <row r="71" spans="1:38" ht="21" customHeight="1" x14ac:dyDescent="0.45">
      <c r="A71" s="40">
        <v>53</v>
      </c>
      <c r="B71" s="41" t="s">
        <v>270</v>
      </c>
      <c r="C71" s="42" t="s">
        <v>124</v>
      </c>
      <c r="D71" s="43">
        <v>128</v>
      </c>
      <c r="E71" s="42" t="s">
        <v>66</v>
      </c>
      <c r="F71" s="67">
        <v>25301</v>
      </c>
      <c r="G71" s="45" t="s">
        <v>271</v>
      </c>
      <c r="H71" s="300" t="s">
        <v>272</v>
      </c>
      <c r="I71" s="47">
        <v>0</v>
      </c>
      <c r="J71" s="94" t="s">
        <v>69</v>
      </c>
      <c r="K71" s="48">
        <v>1</v>
      </c>
      <c r="L71" s="5" t="s">
        <v>1352</v>
      </c>
      <c r="M71" s="51">
        <v>10</v>
      </c>
      <c r="N71" s="51">
        <v>10</v>
      </c>
      <c r="O71" s="51">
        <v>30</v>
      </c>
      <c r="P71" s="52">
        <v>113</v>
      </c>
      <c r="Q71" s="33">
        <v>0</v>
      </c>
      <c r="R71" s="160">
        <v>14.14</v>
      </c>
      <c r="S71" s="161">
        <v>14.14</v>
      </c>
      <c r="T71" s="161">
        <v>14.14</v>
      </c>
      <c r="U71" s="161">
        <v>14.14</v>
      </c>
      <c r="V71" s="161">
        <v>14.14</v>
      </c>
      <c r="W71" s="161">
        <v>14.14</v>
      </c>
      <c r="X71" s="161">
        <v>14.14</v>
      </c>
      <c r="Y71" s="161">
        <v>14.14</v>
      </c>
      <c r="Z71" s="161">
        <v>14.14</v>
      </c>
      <c r="AA71" s="161">
        <v>14.14</v>
      </c>
      <c r="AB71" s="161">
        <v>14.14</v>
      </c>
      <c r="AC71" s="284">
        <v>14.14</v>
      </c>
      <c r="AD71" s="34">
        <f t="shared" si="23"/>
        <v>169.68</v>
      </c>
      <c r="AE71" s="393">
        <f t="shared" si="24"/>
        <v>90</v>
      </c>
      <c r="AF71" s="39">
        <f>AD71+Q71-((AK71-1 -AH71)*AI71)</f>
        <v>79.680000000000007</v>
      </c>
      <c r="AG71" s="105"/>
      <c r="AH71" s="81" t="s">
        <v>30</v>
      </c>
      <c r="AI71" s="269">
        <v>7.5</v>
      </c>
      <c r="AJ71" s="26">
        <f t="shared" ca="1" si="25"/>
        <v>44566</v>
      </c>
      <c r="AK71" s="27">
        <v>13</v>
      </c>
      <c r="AL71">
        <f>MONTH(AI71)</f>
        <v>1</v>
      </c>
    </row>
    <row r="72" spans="1:38" ht="21" customHeight="1" x14ac:dyDescent="0.45">
      <c r="A72" s="40">
        <v>334</v>
      </c>
      <c r="B72" s="55" t="s">
        <v>273</v>
      </c>
      <c r="C72" s="64" t="s">
        <v>120</v>
      </c>
      <c r="D72" s="57">
        <v>12</v>
      </c>
      <c r="E72" s="56" t="s">
        <v>78</v>
      </c>
      <c r="F72" s="58">
        <v>0</v>
      </c>
      <c r="G72" s="45">
        <v>0</v>
      </c>
      <c r="H72" s="304">
        <v>421940326138</v>
      </c>
      <c r="I72" s="59">
        <v>0</v>
      </c>
      <c r="J72" s="94">
        <v>0</v>
      </c>
      <c r="K72" s="48">
        <v>1</v>
      </c>
      <c r="L72" s="157">
        <v>9263012</v>
      </c>
      <c r="M72" s="175">
        <v>10</v>
      </c>
      <c r="N72" s="175">
        <v>10</v>
      </c>
      <c r="O72" s="175">
        <v>30</v>
      </c>
      <c r="P72" s="176">
        <v>230</v>
      </c>
      <c r="Q72" s="33">
        <v>0</v>
      </c>
      <c r="R72" s="160">
        <v>7.5</v>
      </c>
      <c r="S72" s="283">
        <v>7.5</v>
      </c>
      <c r="T72" s="161">
        <v>7.5</v>
      </c>
      <c r="U72" s="283">
        <v>7.5</v>
      </c>
      <c r="V72" s="283">
        <v>7.5</v>
      </c>
      <c r="W72" s="161">
        <v>7.5</v>
      </c>
      <c r="X72" s="283">
        <v>7.5</v>
      </c>
      <c r="Y72" s="386"/>
      <c r="Z72" s="283">
        <v>7.5</v>
      </c>
      <c r="AA72" s="283">
        <v>7.5</v>
      </c>
      <c r="AB72" s="283">
        <v>7.5</v>
      </c>
      <c r="AC72" s="284">
        <v>7.5</v>
      </c>
      <c r="AD72" s="34">
        <f t="shared" si="23"/>
        <v>82.5</v>
      </c>
      <c r="AE72" s="393">
        <f t="shared" si="24"/>
        <v>90</v>
      </c>
      <c r="AF72" s="39">
        <f>AD72+Q72-((AK72-1 -AH72)*AI72)</f>
        <v>-7.5</v>
      </c>
      <c r="AG72" s="35"/>
      <c r="AH72" s="81" t="s">
        <v>30</v>
      </c>
      <c r="AI72" s="269">
        <v>7.5</v>
      </c>
      <c r="AJ72" s="26">
        <f t="shared" ca="1" si="25"/>
        <v>44566</v>
      </c>
      <c r="AK72" s="27">
        <v>13</v>
      </c>
      <c r="AL72">
        <f>MONTH(AI72)</f>
        <v>1</v>
      </c>
    </row>
    <row r="73" spans="1:38" ht="21" customHeight="1" x14ac:dyDescent="0.45">
      <c r="A73" s="40">
        <v>359</v>
      </c>
      <c r="B73" s="55" t="s">
        <v>274</v>
      </c>
      <c r="C73" s="64" t="s">
        <v>84</v>
      </c>
      <c r="D73" s="57">
        <v>7</v>
      </c>
      <c r="E73" s="42" t="s">
        <v>33</v>
      </c>
      <c r="F73" s="58">
        <v>0</v>
      </c>
      <c r="G73" s="114">
        <v>0</v>
      </c>
      <c r="H73" s="300" t="s">
        <v>275</v>
      </c>
      <c r="I73" s="60">
        <v>0</v>
      </c>
      <c r="J73" s="40" t="s">
        <v>115</v>
      </c>
      <c r="K73" s="48">
        <v>1</v>
      </c>
      <c r="L73" s="5">
        <v>2893007</v>
      </c>
      <c r="M73" s="51">
        <v>10</v>
      </c>
      <c r="N73" s="51">
        <v>10</v>
      </c>
      <c r="O73" s="51">
        <v>10</v>
      </c>
      <c r="P73" s="52">
        <v>14</v>
      </c>
      <c r="Q73" s="33">
        <v>0</v>
      </c>
      <c r="R73" s="160">
        <v>6.64</v>
      </c>
      <c r="S73" s="161">
        <v>6.64</v>
      </c>
      <c r="T73" s="161">
        <v>6.64</v>
      </c>
      <c r="U73" s="161">
        <v>6.64</v>
      </c>
      <c r="V73" s="161">
        <v>6.64</v>
      </c>
      <c r="W73" s="161">
        <v>6.64</v>
      </c>
      <c r="X73" s="161">
        <v>6.64</v>
      </c>
      <c r="Y73" s="161">
        <v>6.64</v>
      </c>
      <c r="Z73" s="161">
        <v>6.64</v>
      </c>
      <c r="AA73" s="161">
        <v>6.64</v>
      </c>
      <c r="AB73" s="161">
        <v>6.64</v>
      </c>
      <c r="AC73" s="284">
        <v>6.64</v>
      </c>
      <c r="AD73" s="34">
        <f t="shared" si="23"/>
        <v>79.679999999999993</v>
      </c>
      <c r="AE73" s="393">
        <f t="shared" si="24"/>
        <v>72</v>
      </c>
      <c r="AF73" s="39">
        <f>AD73+Q73-((AK73-1 -AH73)*AI73)</f>
        <v>7.6799999999999926</v>
      </c>
      <c r="AG73" s="105"/>
      <c r="AH73" s="81" t="s">
        <v>30</v>
      </c>
      <c r="AI73" s="270">
        <v>6</v>
      </c>
      <c r="AJ73" s="26">
        <f t="shared" ca="1" si="25"/>
        <v>44566</v>
      </c>
      <c r="AK73" s="27">
        <v>13</v>
      </c>
      <c r="AL73">
        <f>MONTH(AI73)</f>
        <v>1</v>
      </c>
    </row>
    <row r="74" spans="1:38" ht="21" customHeight="1" x14ac:dyDescent="0.45">
      <c r="A74" s="40">
        <v>117</v>
      </c>
      <c r="B74" s="55" t="s">
        <v>179</v>
      </c>
      <c r="C74" s="64">
        <v>0</v>
      </c>
      <c r="D74" s="57">
        <v>48</v>
      </c>
      <c r="E74" s="64" t="s">
        <v>154</v>
      </c>
      <c r="F74" s="58">
        <v>0</v>
      </c>
      <c r="G74" s="47">
        <v>0</v>
      </c>
      <c r="H74" s="300">
        <v>421908822294</v>
      </c>
      <c r="I74" s="102">
        <v>0</v>
      </c>
      <c r="J74" s="40" t="s">
        <v>157</v>
      </c>
      <c r="K74" s="48">
        <v>1</v>
      </c>
      <c r="L74" s="5" t="s">
        <v>87</v>
      </c>
      <c r="M74" s="51">
        <v>10</v>
      </c>
      <c r="N74" s="51">
        <v>10</v>
      </c>
      <c r="O74" s="51">
        <v>40</v>
      </c>
      <c r="P74" s="52">
        <v>17</v>
      </c>
      <c r="Q74" s="33">
        <v>-4.3999999999999346</v>
      </c>
      <c r="R74" s="160">
        <v>7.5</v>
      </c>
      <c r="S74" s="161">
        <v>7.5</v>
      </c>
      <c r="T74" s="383"/>
      <c r="U74" s="161">
        <v>7.5</v>
      </c>
      <c r="V74" s="161">
        <v>7.5</v>
      </c>
      <c r="W74" s="383"/>
      <c r="X74" s="161">
        <v>7.5</v>
      </c>
      <c r="Y74" s="161">
        <v>7.5</v>
      </c>
      <c r="Z74" s="161">
        <v>7.5</v>
      </c>
      <c r="AA74" s="161">
        <v>7.5</v>
      </c>
      <c r="AB74" s="161">
        <v>7.5</v>
      </c>
      <c r="AC74" s="290">
        <v>7.5</v>
      </c>
      <c r="AD74" s="34">
        <f t="shared" si="23"/>
        <v>75</v>
      </c>
      <c r="AE74" s="393">
        <f t="shared" si="24"/>
        <v>90</v>
      </c>
      <c r="AF74" s="39">
        <f>AD74+Q74-((AK74-1 -AH74)*AI74)</f>
        <v>-19.399999999999935</v>
      </c>
      <c r="AG74" s="35"/>
      <c r="AH74" s="81" t="s">
        <v>30</v>
      </c>
      <c r="AI74" s="269">
        <v>7.5</v>
      </c>
      <c r="AJ74" s="26">
        <f t="shared" ca="1" si="25"/>
        <v>44566</v>
      </c>
      <c r="AK74" s="27">
        <v>13</v>
      </c>
      <c r="AL74">
        <f>MONTH(AI74)</f>
        <v>1</v>
      </c>
    </row>
    <row r="75" spans="1:38" ht="19.5" hidden="1" x14ac:dyDescent="0.4">
      <c r="A75" s="40">
        <v>0</v>
      </c>
      <c r="B75" s="55" t="s">
        <v>813</v>
      </c>
      <c r="C75" s="64">
        <v>0</v>
      </c>
      <c r="D75" s="55">
        <v>354</v>
      </c>
      <c r="E75" s="64" t="s">
        <v>58</v>
      </c>
      <c r="F75" s="58">
        <v>0</v>
      </c>
      <c r="G75" s="215">
        <v>0</v>
      </c>
      <c r="H75" s="307">
        <v>421948954269</v>
      </c>
      <c r="I75" s="216">
        <v>0</v>
      </c>
      <c r="J75" s="40">
        <v>0</v>
      </c>
      <c r="K75" s="107" t="s">
        <v>60</v>
      </c>
      <c r="L75" s="76">
        <v>4772354</v>
      </c>
      <c r="M75" s="208">
        <v>10</v>
      </c>
      <c r="N75" s="208">
        <v>10</v>
      </c>
      <c r="O75" s="208">
        <v>20</v>
      </c>
      <c r="P75" s="209">
        <v>232</v>
      </c>
      <c r="Q75" s="33">
        <v>-19.759999999999984</v>
      </c>
      <c r="R75" s="291"/>
      <c r="S75" s="286"/>
      <c r="T75" s="161"/>
      <c r="U75" s="286"/>
      <c r="V75" s="286"/>
      <c r="W75" s="286"/>
      <c r="X75" s="286"/>
      <c r="Y75" s="286"/>
      <c r="Z75" s="292"/>
      <c r="AA75" s="286"/>
      <c r="AB75" s="286"/>
      <c r="AC75" s="285"/>
      <c r="AD75" s="34">
        <f t="shared" si="23"/>
        <v>0</v>
      </c>
      <c r="AE75" s="39">
        <f>AI75*AK75-AF75</f>
        <v>207.26</v>
      </c>
      <c r="AF75" s="39">
        <f>AD75+Q75-((AK75-1-AH75)*AI75)</f>
        <v>-109.75999999999999</v>
      </c>
      <c r="AG75" s="35"/>
      <c r="AH75" s="81" t="s">
        <v>30</v>
      </c>
      <c r="AI75" s="269">
        <v>7.5</v>
      </c>
      <c r="AJ75" s="26">
        <f t="shared" ca="1" si="25"/>
        <v>44566</v>
      </c>
      <c r="AK75" s="27">
        <v>13</v>
      </c>
    </row>
    <row r="76" spans="1:38" ht="21" customHeight="1" x14ac:dyDescent="0.45">
      <c r="A76" s="40">
        <v>0</v>
      </c>
      <c r="B76" s="55" t="s">
        <v>276</v>
      </c>
      <c r="C76" s="64" t="s">
        <v>120</v>
      </c>
      <c r="D76" s="57">
        <v>13</v>
      </c>
      <c r="E76" s="64" t="s">
        <v>66</v>
      </c>
      <c r="F76" s="58">
        <v>0</v>
      </c>
      <c r="G76" s="47">
        <v>0</v>
      </c>
      <c r="H76" s="300" t="s">
        <v>277</v>
      </c>
      <c r="I76" s="102">
        <v>0</v>
      </c>
      <c r="J76" s="40" t="s">
        <v>110</v>
      </c>
      <c r="K76" s="48">
        <v>1</v>
      </c>
      <c r="L76" s="5">
        <v>9263013</v>
      </c>
      <c r="M76" s="51">
        <v>10</v>
      </c>
      <c r="N76" s="51">
        <v>10</v>
      </c>
      <c r="O76" s="51">
        <v>30</v>
      </c>
      <c r="P76" s="52">
        <v>214</v>
      </c>
      <c r="Q76" s="33">
        <v>0</v>
      </c>
      <c r="R76" s="160">
        <v>7.5</v>
      </c>
      <c r="S76" s="161">
        <v>7.5</v>
      </c>
      <c r="T76" s="161">
        <v>7.5</v>
      </c>
      <c r="U76" s="161">
        <v>7.5</v>
      </c>
      <c r="V76" s="161">
        <v>7.5</v>
      </c>
      <c r="W76" s="161">
        <v>7.5</v>
      </c>
      <c r="X76" s="161">
        <v>7.5</v>
      </c>
      <c r="Y76" s="161">
        <v>7.5</v>
      </c>
      <c r="Z76" s="161">
        <v>7.5</v>
      </c>
      <c r="AA76" s="161">
        <v>7.5</v>
      </c>
      <c r="AB76" s="161">
        <v>7.5</v>
      </c>
      <c r="AC76" s="284">
        <v>7.5</v>
      </c>
      <c r="AD76" s="34">
        <f t="shared" si="23"/>
        <v>90</v>
      </c>
      <c r="AE76" s="393">
        <f t="shared" ref="AE76:AE80" si="26">(AI76*AK76)-AI76</f>
        <v>90</v>
      </c>
      <c r="AF76" s="39">
        <f>AD76+Q76-((AK76-1 -AH76)*AI76)</f>
        <v>0</v>
      </c>
      <c r="AG76" s="105"/>
      <c r="AH76" s="81" t="s">
        <v>30</v>
      </c>
      <c r="AI76" s="269">
        <v>7.5</v>
      </c>
      <c r="AJ76" s="26">
        <f t="shared" ca="1" si="25"/>
        <v>44566</v>
      </c>
      <c r="AK76" s="27">
        <v>13</v>
      </c>
      <c r="AL76">
        <f>MONTH(AI76)</f>
        <v>1</v>
      </c>
    </row>
    <row r="77" spans="1:38" ht="21" customHeight="1" x14ac:dyDescent="0.45">
      <c r="A77" s="40">
        <v>354</v>
      </c>
      <c r="B77" s="55" t="s">
        <v>1275</v>
      </c>
      <c r="C77" s="64">
        <v>0</v>
      </c>
      <c r="D77" s="57">
        <v>135</v>
      </c>
      <c r="E77" s="64" t="s">
        <v>154</v>
      </c>
      <c r="F77" s="159">
        <v>0</v>
      </c>
      <c r="G77" s="59">
        <v>0</v>
      </c>
      <c r="H77" s="382">
        <v>421905494557</v>
      </c>
      <c r="I77" s="60">
        <v>0</v>
      </c>
      <c r="J77" s="94" t="s">
        <v>448</v>
      </c>
      <c r="K77" s="48">
        <v>1</v>
      </c>
      <c r="L77" s="63">
        <v>135</v>
      </c>
      <c r="M77" s="51">
        <v>10</v>
      </c>
      <c r="N77" s="51">
        <v>10</v>
      </c>
      <c r="O77" s="51">
        <v>1</v>
      </c>
      <c r="P77" s="52">
        <v>242</v>
      </c>
      <c r="Q77" s="33">
        <v>6.6400000000000006</v>
      </c>
      <c r="R77" s="281">
        <v>7.5</v>
      </c>
      <c r="S77" s="161">
        <v>7.5</v>
      </c>
      <c r="T77" s="161">
        <v>7.5</v>
      </c>
      <c r="U77" s="161">
        <v>15</v>
      </c>
      <c r="V77" s="161"/>
      <c r="W77" s="161">
        <v>15</v>
      </c>
      <c r="X77" s="161">
        <v>7.5</v>
      </c>
      <c r="Y77" s="161">
        <v>15</v>
      </c>
      <c r="Z77" s="161"/>
      <c r="AA77" s="161">
        <v>15</v>
      </c>
      <c r="AB77" s="161"/>
      <c r="AC77" s="285">
        <v>15</v>
      </c>
      <c r="AD77" s="34">
        <f t="shared" si="23"/>
        <v>105</v>
      </c>
      <c r="AE77" s="393">
        <f t="shared" si="26"/>
        <v>90</v>
      </c>
      <c r="AF77" s="39">
        <f>AD77+Q77-((AK77-1 -AH77)*AI77)</f>
        <v>21.64</v>
      </c>
      <c r="AG77" s="108"/>
      <c r="AH77" s="81" t="s">
        <v>30</v>
      </c>
      <c r="AI77" s="269">
        <v>7.5</v>
      </c>
      <c r="AJ77" s="26">
        <f t="shared" ca="1" si="25"/>
        <v>44566</v>
      </c>
      <c r="AK77" s="27">
        <v>13</v>
      </c>
      <c r="AL77">
        <f>MONTH(AI77)</f>
        <v>1</v>
      </c>
    </row>
    <row r="78" spans="1:38" ht="21" customHeight="1" x14ac:dyDescent="0.45">
      <c r="A78" s="40">
        <v>194</v>
      </c>
      <c r="B78" s="55" t="s">
        <v>689</v>
      </c>
      <c r="C78" s="64">
        <v>0</v>
      </c>
      <c r="D78" s="57">
        <v>139</v>
      </c>
      <c r="E78" s="64" t="s">
        <v>154</v>
      </c>
      <c r="F78" s="58">
        <v>0</v>
      </c>
      <c r="G78" s="163" t="s">
        <v>690</v>
      </c>
      <c r="H78" s="304" t="s">
        <v>691</v>
      </c>
      <c r="I78" s="153" t="s">
        <v>40</v>
      </c>
      <c r="J78" s="40"/>
      <c r="K78" s="48">
        <v>1</v>
      </c>
      <c r="L78" s="76" t="s">
        <v>1246</v>
      </c>
      <c r="M78" s="51">
        <v>10</v>
      </c>
      <c r="N78" s="51">
        <v>10</v>
      </c>
      <c r="O78" s="95">
        <v>1</v>
      </c>
      <c r="P78" s="96">
        <v>5</v>
      </c>
      <c r="Q78" s="33">
        <v>0</v>
      </c>
      <c r="R78" s="160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284"/>
      <c r="AD78" s="34">
        <f t="shared" si="23"/>
        <v>0</v>
      </c>
      <c r="AE78" s="393">
        <f t="shared" si="26"/>
        <v>90</v>
      </c>
      <c r="AF78" s="39">
        <f>AD78+Q78-((AK78-1 -AH78)*AI78)</f>
        <v>-90</v>
      </c>
      <c r="AG78" s="144" t="s">
        <v>96</v>
      </c>
      <c r="AH78" s="81" t="s">
        <v>30</v>
      </c>
      <c r="AI78" s="269">
        <v>7.5</v>
      </c>
      <c r="AJ78" s="26">
        <f t="shared" ca="1" si="25"/>
        <v>44566</v>
      </c>
      <c r="AK78" s="27">
        <v>13</v>
      </c>
      <c r="AL78">
        <f>MONTH(AI78)</f>
        <v>1</v>
      </c>
    </row>
    <row r="79" spans="1:38" ht="21" customHeight="1" x14ac:dyDescent="0.45">
      <c r="A79" s="40">
        <v>335</v>
      </c>
      <c r="B79" s="41" t="s">
        <v>744</v>
      </c>
      <c r="C79" s="42">
        <v>0</v>
      </c>
      <c r="D79" s="43">
        <v>0</v>
      </c>
      <c r="E79" s="42" t="s">
        <v>125</v>
      </c>
      <c r="F79" s="67">
        <v>0</v>
      </c>
      <c r="G79" s="45">
        <v>0</v>
      </c>
      <c r="H79" s="308">
        <v>421940359816</v>
      </c>
      <c r="I79" s="153">
        <v>0</v>
      </c>
      <c r="J79" s="94">
        <v>0</v>
      </c>
      <c r="K79" s="107">
        <v>1</v>
      </c>
      <c r="L79" s="148">
        <v>6130141</v>
      </c>
      <c r="M79" s="95">
        <v>10</v>
      </c>
      <c r="N79" s="95">
        <v>10</v>
      </c>
      <c r="O79" s="95">
        <v>30</v>
      </c>
      <c r="P79" s="96">
        <v>123</v>
      </c>
      <c r="Q79" s="33">
        <v>5.8000000000000114</v>
      </c>
      <c r="R79" s="160"/>
      <c r="S79" s="161"/>
      <c r="T79" s="161"/>
      <c r="U79" s="161"/>
      <c r="V79" s="161"/>
      <c r="W79" s="161"/>
      <c r="X79" s="161"/>
      <c r="Y79" s="161"/>
      <c r="Z79" s="161"/>
      <c r="AA79" s="161">
        <v>80</v>
      </c>
      <c r="AB79" s="161"/>
      <c r="AC79" s="284"/>
      <c r="AD79" s="34">
        <f t="shared" si="23"/>
        <v>80</v>
      </c>
      <c r="AE79" s="393">
        <f t="shared" si="26"/>
        <v>90</v>
      </c>
      <c r="AF79" s="39">
        <f>AD79+Q79-((AK79-1 -AH79)*AI79)</f>
        <v>-4.1999999999999886</v>
      </c>
      <c r="AG79" s="35"/>
      <c r="AH79" s="81" t="s">
        <v>30</v>
      </c>
      <c r="AI79" s="269">
        <v>7.5</v>
      </c>
      <c r="AJ79" s="26">
        <f t="shared" ca="1" si="25"/>
        <v>44566</v>
      </c>
      <c r="AK79" s="27">
        <v>13</v>
      </c>
      <c r="AL79">
        <f>MONTH(AI79)</f>
        <v>1</v>
      </c>
    </row>
    <row r="80" spans="1:38" ht="21" customHeight="1" x14ac:dyDescent="0.45">
      <c r="A80" s="40"/>
      <c r="B80" s="41" t="s">
        <v>97</v>
      </c>
      <c r="C80" s="42"/>
      <c r="D80" s="43"/>
      <c r="E80" s="42" t="s">
        <v>78</v>
      </c>
      <c r="F80" s="115"/>
      <c r="G80" s="106"/>
      <c r="H80" s="304"/>
      <c r="I80" s="116"/>
      <c r="J80" s="117"/>
      <c r="K80" s="107">
        <v>1</v>
      </c>
      <c r="L80" s="5" t="s">
        <v>96</v>
      </c>
      <c r="M80" s="95">
        <v>10</v>
      </c>
      <c r="N80" s="95">
        <v>10</v>
      </c>
      <c r="O80" s="95">
        <v>30</v>
      </c>
      <c r="P80" s="96">
        <v>228</v>
      </c>
      <c r="Q80" s="33">
        <v>-79.679999999999993</v>
      </c>
      <c r="R80" s="160">
        <v>79.680000000000007</v>
      </c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284"/>
      <c r="AD80" s="34">
        <f t="shared" si="23"/>
        <v>79.680000000000007</v>
      </c>
      <c r="AE80" s="393">
        <f t="shared" si="26"/>
        <v>90</v>
      </c>
      <c r="AF80" s="39">
        <f>AD80+Q80-((AK80-1 -AH80)*AI80)</f>
        <v>-89.999999999999986</v>
      </c>
      <c r="AG80" s="105" t="s">
        <v>96</v>
      </c>
      <c r="AH80" s="81" t="s">
        <v>30</v>
      </c>
      <c r="AI80" s="270">
        <v>7.5</v>
      </c>
      <c r="AJ80" s="26">
        <f t="shared" ca="1" si="25"/>
        <v>44566</v>
      </c>
      <c r="AK80" s="27">
        <v>13</v>
      </c>
      <c r="AL80">
        <f>MONTH(AI80)</f>
        <v>1</v>
      </c>
    </row>
    <row r="81" spans="1:38" ht="19.5" hidden="1" x14ac:dyDescent="0.4">
      <c r="A81" s="40">
        <v>230</v>
      </c>
      <c r="B81" s="55" t="s">
        <v>278</v>
      </c>
      <c r="C81" s="64">
        <v>0</v>
      </c>
      <c r="D81" s="57">
        <v>40</v>
      </c>
      <c r="E81" s="41" t="s">
        <v>58</v>
      </c>
      <c r="F81" s="177">
        <v>29270</v>
      </c>
      <c r="G81" s="82">
        <v>0</v>
      </c>
      <c r="H81" s="306" t="s">
        <v>279</v>
      </c>
      <c r="I81" s="84">
        <v>0</v>
      </c>
      <c r="J81" s="70" t="s">
        <v>280</v>
      </c>
      <c r="K81" s="48" t="s">
        <v>60</v>
      </c>
      <c r="L81" s="5">
        <v>4772040</v>
      </c>
      <c r="M81" s="150">
        <v>10</v>
      </c>
      <c r="N81" s="150">
        <v>10</v>
      </c>
      <c r="O81" s="150">
        <v>20</v>
      </c>
      <c r="P81" s="151">
        <v>211</v>
      </c>
      <c r="Q81" s="33">
        <v>0</v>
      </c>
      <c r="R81" s="160">
        <v>7.5</v>
      </c>
      <c r="S81" s="161">
        <v>7.5</v>
      </c>
      <c r="T81" s="161">
        <v>7.5</v>
      </c>
      <c r="U81" s="161">
        <v>7.5</v>
      </c>
      <c r="V81" s="161" t="s">
        <v>60</v>
      </c>
      <c r="W81" s="161" t="s">
        <v>60</v>
      </c>
      <c r="X81" s="161" t="s">
        <v>60</v>
      </c>
      <c r="Y81" s="161" t="s">
        <v>60</v>
      </c>
      <c r="Z81" s="161" t="s">
        <v>60</v>
      </c>
      <c r="AA81" s="161" t="s">
        <v>60</v>
      </c>
      <c r="AB81" s="161" t="s">
        <v>60</v>
      </c>
      <c r="AC81" s="284" t="s">
        <v>60</v>
      </c>
      <c r="AD81" s="34">
        <f t="shared" si="23"/>
        <v>30</v>
      </c>
      <c r="AE81" s="39">
        <f>AI81*AK81-AF81</f>
        <v>157.5</v>
      </c>
      <c r="AF81" s="39">
        <f>AD81+Q81-((AK81-1-AH81)*AI81)</f>
        <v>-60</v>
      </c>
      <c r="AG81" s="105"/>
      <c r="AH81" s="81" t="s">
        <v>30</v>
      </c>
      <c r="AI81" s="269">
        <v>7.5</v>
      </c>
      <c r="AJ81" s="26">
        <f t="shared" ca="1" si="25"/>
        <v>44566</v>
      </c>
      <c r="AK81" s="27">
        <v>13</v>
      </c>
    </row>
    <row r="82" spans="1:38" ht="21" customHeight="1" x14ac:dyDescent="0.45">
      <c r="A82" s="40">
        <v>55</v>
      </c>
      <c r="B82" s="41" t="s">
        <v>281</v>
      </c>
      <c r="C82" s="42">
        <v>0</v>
      </c>
      <c r="D82" s="43">
        <v>72</v>
      </c>
      <c r="E82" s="42" t="s">
        <v>58</v>
      </c>
      <c r="F82" s="137">
        <v>29698</v>
      </c>
      <c r="G82" s="47">
        <v>0</v>
      </c>
      <c r="H82" s="300" t="s">
        <v>282</v>
      </c>
      <c r="I82" s="102">
        <v>0</v>
      </c>
      <c r="J82" s="70" t="s">
        <v>283</v>
      </c>
      <c r="K82" s="48">
        <v>1</v>
      </c>
      <c r="L82" s="5" t="s">
        <v>1267</v>
      </c>
      <c r="M82" s="51">
        <v>10</v>
      </c>
      <c r="N82" s="51">
        <v>10</v>
      </c>
      <c r="O82" s="51">
        <v>20</v>
      </c>
      <c r="P82" s="52">
        <v>12</v>
      </c>
      <c r="Q82" s="33">
        <v>0</v>
      </c>
      <c r="R82" s="160">
        <v>6.64</v>
      </c>
      <c r="S82" s="161">
        <v>6.64</v>
      </c>
      <c r="T82" s="161">
        <v>6.64</v>
      </c>
      <c r="U82" s="161">
        <v>6.64</v>
      </c>
      <c r="V82" s="161">
        <v>6.64</v>
      </c>
      <c r="W82" s="161">
        <v>6.64</v>
      </c>
      <c r="X82" s="161">
        <v>6.64</v>
      </c>
      <c r="Y82" s="161">
        <v>6.64</v>
      </c>
      <c r="Z82" s="161">
        <v>6.64</v>
      </c>
      <c r="AA82" s="161">
        <v>6.64</v>
      </c>
      <c r="AB82" s="161">
        <v>6.64</v>
      </c>
      <c r="AC82" s="284">
        <v>6.64</v>
      </c>
      <c r="AD82" s="34">
        <f t="shared" si="23"/>
        <v>79.679999999999993</v>
      </c>
      <c r="AE82" s="393">
        <f t="shared" ref="AE82:AE91" si="27">(AI82*AK82)-AI82</f>
        <v>90</v>
      </c>
      <c r="AF82" s="39">
        <f t="shared" ref="AF82:AF91" si="28">AD82+Q82-((AK82-1 -AH82)*AI82)</f>
        <v>-10.320000000000007</v>
      </c>
      <c r="AG82" s="113"/>
      <c r="AH82" s="81" t="s">
        <v>30</v>
      </c>
      <c r="AI82" s="269">
        <v>7.5</v>
      </c>
      <c r="AJ82" s="26">
        <f t="shared" ca="1" si="25"/>
        <v>44566</v>
      </c>
      <c r="AK82" s="27">
        <v>13</v>
      </c>
      <c r="AL82">
        <f t="shared" ref="AL82:AL91" si="29">MONTH(AI82)</f>
        <v>1</v>
      </c>
    </row>
    <row r="83" spans="1:38" ht="21" customHeight="1" x14ac:dyDescent="0.45">
      <c r="A83" s="25" t="s">
        <v>777</v>
      </c>
      <c r="B83" s="55" t="s">
        <v>778</v>
      </c>
      <c r="C83" s="64" t="s">
        <v>215</v>
      </c>
      <c r="D83" s="57">
        <v>238</v>
      </c>
      <c r="E83" s="64" t="s">
        <v>44</v>
      </c>
      <c r="F83" s="58">
        <v>0</v>
      </c>
      <c r="G83" s="47">
        <v>0</v>
      </c>
      <c r="H83" s="300" t="s">
        <v>779</v>
      </c>
      <c r="I83" s="102">
        <v>0</v>
      </c>
      <c r="J83" s="154" t="s">
        <v>305</v>
      </c>
      <c r="K83" s="48">
        <v>1</v>
      </c>
      <c r="L83" s="63">
        <v>6881238</v>
      </c>
      <c r="M83" s="51">
        <v>10</v>
      </c>
      <c r="N83" s="51">
        <v>10</v>
      </c>
      <c r="O83" s="51">
        <v>20</v>
      </c>
      <c r="P83" s="52">
        <v>116</v>
      </c>
      <c r="Q83" s="33">
        <v>22.380000000000024</v>
      </c>
      <c r="R83" s="160"/>
      <c r="S83" s="161"/>
      <c r="T83" s="161">
        <v>20</v>
      </c>
      <c r="U83" s="161"/>
      <c r="V83" s="161"/>
      <c r="W83" s="161">
        <v>20</v>
      </c>
      <c r="X83" s="161"/>
      <c r="Y83" s="161"/>
      <c r="Z83" s="383"/>
      <c r="AA83" s="383"/>
      <c r="AB83" s="161">
        <v>20</v>
      </c>
      <c r="AC83" s="284"/>
      <c r="AD83" s="34">
        <f t="shared" si="23"/>
        <v>60</v>
      </c>
      <c r="AE83" s="393">
        <f t="shared" si="27"/>
        <v>90</v>
      </c>
      <c r="AF83" s="39">
        <f t="shared" si="28"/>
        <v>-7.6199999999999761</v>
      </c>
      <c r="AG83" s="105"/>
      <c r="AH83" s="81" t="s">
        <v>30</v>
      </c>
      <c r="AI83" s="269">
        <v>7.5</v>
      </c>
      <c r="AJ83" s="26">
        <f t="shared" ca="1" si="25"/>
        <v>44566</v>
      </c>
      <c r="AK83" s="27">
        <v>13</v>
      </c>
      <c r="AL83">
        <f t="shared" si="29"/>
        <v>1</v>
      </c>
    </row>
    <row r="84" spans="1:38" ht="21" customHeight="1" x14ac:dyDescent="0.45">
      <c r="A84" s="25" t="s">
        <v>699</v>
      </c>
      <c r="B84" s="41" t="s">
        <v>700</v>
      </c>
      <c r="C84" s="42" t="s">
        <v>36</v>
      </c>
      <c r="D84" s="43">
        <v>167</v>
      </c>
      <c r="E84" s="65" t="s">
        <v>37</v>
      </c>
      <c r="F84" s="137">
        <v>27596</v>
      </c>
      <c r="G84" s="101">
        <v>0</v>
      </c>
      <c r="H84" s="300" t="s">
        <v>701</v>
      </c>
      <c r="I84" s="102">
        <v>0</v>
      </c>
      <c r="J84" s="40" t="s">
        <v>41</v>
      </c>
      <c r="K84" s="48">
        <v>1</v>
      </c>
      <c r="L84" s="76">
        <v>2907167</v>
      </c>
      <c r="M84" s="51">
        <v>10</v>
      </c>
      <c r="N84" s="51">
        <v>10</v>
      </c>
      <c r="O84" s="51">
        <v>1</v>
      </c>
      <c r="P84" s="52">
        <v>24</v>
      </c>
      <c r="Q84" s="33">
        <v>0</v>
      </c>
      <c r="R84" s="160">
        <v>6</v>
      </c>
      <c r="S84" s="161">
        <v>6</v>
      </c>
      <c r="T84" s="161">
        <v>6</v>
      </c>
      <c r="U84" s="161">
        <v>6</v>
      </c>
      <c r="V84" s="161">
        <v>6</v>
      </c>
      <c r="W84" s="161">
        <v>6</v>
      </c>
      <c r="X84" s="161">
        <v>6</v>
      </c>
      <c r="Y84" s="161">
        <v>6</v>
      </c>
      <c r="Z84" s="161">
        <v>6</v>
      </c>
      <c r="AA84" s="161">
        <v>6</v>
      </c>
      <c r="AB84" s="161">
        <v>6</v>
      </c>
      <c r="AC84" s="284">
        <v>6</v>
      </c>
      <c r="AD84" s="34">
        <f t="shared" si="23"/>
        <v>72</v>
      </c>
      <c r="AE84" s="393">
        <f t="shared" si="27"/>
        <v>72</v>
      </c>
      <c r="AF84" s="39">
        <f t="shared" si="28"/>
        <v>0</v>
      </c>
      <c r="AG84" s="105"/>
      <c r="AH84" s="81" t="s">
        <v>30</v>
      </c>
      <c r="AI84" s="270">
        <v>6</v>
      </c>
      <c r="AJ84" s="26">
        <f t="shared" ca="1" si="25"/>
        <v>44566</v>
      </c>
      <c r="AK84" s="27">
        <v>13</v>
      </c>
      <c r="AL84">
        <f t="shared" si="29"/>
        <v>1</v>
      </c>
    </row>
    <row r="85" spans="1:38" ht="21" customHeight="1" x14ac:dyDescent="0.45">
      <c r="A85" s="40">
        <v>8</v>
      </c>
      <c r="B85" s="41" t="s">
        <v>284</v>
      </c>
      <c r="C85" s="42" t="s">
        <v>215</v>
      </c>
      <c r="D85" s="43">
        <v>251</v>
      </c>
      <c r="E85" s="42" t="s">
        <v>44</v>
      </c>
      <c r="F85" s="137">
        <v>24009</v>
      </c>
      <c r="G85" s="47">
        <v>0</v>
      </c>
      <c r="H85" s="300" t="s">
        <v>285</v>
      </c>
      <c r="I85" s="102">
        <v>0</v>
      </c>
      <c r="J85" s="154" t="s">
        <v>135</v>
      </c>
      <c r="K85" s="48">
        <v>1</v>
      </c>
      <c r="L85" s="63">
        <v>6881251</v>
      </c>
      <c r="M85" s="51">
        <v>10</v>
      </c>
      <c r="N85" s="51">
        <v>10</v>
      </c>
      <c r="O85" s="51">
        <v>20</v>
      </c>
      <c r="P85" s="52">
        <v>118</v>
      </c>
      <c r="Q85" s="33">
        <v>0</v>
      </c>
      <c r="R85" s="160">
        <v>7.5</v>
      </c>
      <c r="S85" s="161">
        <v>7.5</v>
      </c>
      <c r="T85" s="161">
        <v>7.5</v>
      </c>
      <c r="U85" s="161">
        <v>7.5</v>
      </c>
      <c r="V85" s="161">
        <v>7.5</v>
      </c>
      <c r="W85" s="161">
        <v>7.5</v>
      </c>
      <c r="X85" s="161">
        <v>7.5</v>
      </c>
      <c r="Y85" s="161">
        <v>7.5</v>
      </c>
      <c r="Z85" s="161">
        <v>7.5</v>
      </c>
      <c r="AA85" s="199">
        <v>7.5</v>
      </c>
      <c r="AB85" s="161">
        <v>7.5</v>
      </c>
      <c r="AC85" s="284">
        <v>7.5</v>
      </c>
      <c r="AD85" s="34">
        <f t="shared" si="23"/>
        <v>90</v>
      </c>
      <c r="AE85" s="393">
        <f t="shared" si="27"/>
        <v>90</v>
      </c>
      <c r="AF85" s="39">
        <f t="shared" si="28"/>
        <v>0</v>
      </c>
      <c r="AG85" s="105"/>
      <c r="AH85" s="81" t="s">
        <v>30</v>
      </c>
      <c r="AI85" s="269">
        <v>7.5</v>
      </c>
      <c r="AJ85" s="26">
        <f t="shared" ca="1" si="25"/>
        <v>44566</v>
      </c>
      <c r="AK85" s="27">
        <v>13</v>
      </c>
      <c r="AL85">
        <f t="shared" si="29"/>
        <v>1</v>
      </c>
    </row>
    <row r="86" spans="1:38" ht="21" customHeight="1" x14ac:dyDescent="0.45">
      <c r="A86" s="40">
        <v>232</v>
      </c>
      <c r="B86" s="41" t="s">
        <v>286</v>
      </c>
      <c r="C86" s="42" t="s">
        <v>287</v>
      </c>
      <c r="D86" s="43">
        <v>21</v>
      </c>
      <c r="E86" s="65" t="s">
        <v>37</v>
      </c>
      <c r="F86" s="137">
        <v>29959</v>
      </c>
      <c r="G86" s="66" t="s">
        <v>288</v>
      </c>
      <c r="H86" s="300" t="s">
        <v>289</v>
      </c>
      <c r="I86" s="60">
        <v>0</v>
      </c>
      <c r="J86" s="40" t="s">
        <v>41</v>
      </c>
      <c r="K86" s="48">
        <v>1</v>
      </c>
      <c r="L86" s="5">
        <v>21</v>
      </c>
      <c r="M86" s="103">
        <v>10</v>
      </c>
      <c r="N86" s="103">
        <v>10</v>
      </c>
      <c r="O86" s="103">
        <v>1</v>
      </c>
      <c r="P86" s="104">
        <v>34</v>
      </c>
      <c r="Q86" s="33">
        <v>0</v>
      </c>
      <c r="R86" s="160">
        <v>6.64</v>
      </c>
      <c r="S86" s="161">
        <v>6.64</v>
      </c>
      <c r="T86" s="161">
        <v>6.64</v>
      </c>
      <c r="U86" s="161">
        <v>6.64</v>
      </c>
      <c r="V86" s="161">
        <v>6.64</v>
      </c>
      <c r="W86" s="161">
        <v>6.64</v>
      </c>
      <c r="X86" s="161">
        <v>6.64</v>
      </c>
      <c r="Y86" s="161">
        <v>6.64</v>
      </c>
      <c r="Z86" s="161">
        <v>6.64</v>
      </c>
      <c r="AA86" s="161">
        <v>6.64</v>
      </c>
      <c r="AB86" s="161">
        <v>6.64</v>
      </c>
      <c r="AC86" s="284">
        <v>6.64</v>
      </c>
      <c r="AD86" s="34">
        <f t="shared" si="23"/>
        <v>79.679999999999993</v>
      </c>
      <c r="AE86" s="393">
        <f t="shared" si="27"/>
        <v>72</v>
      </c>
      <c r="AF86" s="39">
        <f t="shared" si="28"/>
        <v>7.6799999999999926</v>
      </c>
      <c r="AG86" s="113"/>
      <c r="AH86" s="81" t="s">
        <v>30</v>
      </c>
      <c r="AI86" s="270">
        <v>6</v>
      </c>
      <c r="AJ86" s="26">
        <f t="shared" ca="1" si="25"/>
        <v>44566</v>
      </c>
      <c r="AK86" s="27">
        <v>13</v>
      </c>
      <c r="AL86">
        <f t="shared" si="29"/>
        <v>1</v>
      </c>
    </row>
    <row r="87" spans="1:38" ht="21" customHeight="1" x14ac:dyDescent="0.45">
      <c r="A87" s="40">
        <v>233</v>
      </c>
      <c r="B87" s="55" t="s">
        <v>160</v>
      </c>
      <c r="C87" s="64">
        <v>0</v>
      </c>
      <c r="D87" s="57">
        <v>61</v>
      </c>
      <c r="E87" s="65" t="s">
        <v>37</v>
      </c>
      <c r="F87" s="159" t="s">
        <v>161</v>
      </c>
      <c r="G87" s="101">
        <v>0</v>
      </c>
      <c r="H87" s="300" t="s">
        <v>162</v>
      </c>
      <c r="I87" s="116" t="s">
        <v>40</v>
      </c>
      <c r="J87" s="40" t="s">
        <v>41</v>
      </c>
      <c r="K87" s="48">
        <v>1</v>
      </c>
      <c r="L87" s="157">
        <v>2907030</v>
      </c>
      <c r="M87" s="51">
        <v>10</v>
      </c>
      <c r="N87" s="51">
        <v>10</v>
      </c>
      <c r="O87" s="51">
        <v>1</v>
      </c>
      <c r="P87" s="52">
        <v>201</v>
      </c>
      <c r="Q87" s="33">
        <v>-19.119999999999976</v>
      </c>
      <c r="R87" s="160">
        <v>30</v>
      </c>
      <c r="S87" s="161"/>
      <c r="T87" s="383"/>
      <c r="U87" s="383"/>
      <c r="V87" s="383"/>
      <c r="W87" s="383"/>
      <c r="X87" s="383"/>
      <c r="Y87" s="383"/>
      <c r="Z87" s="383"/>
      <c r="AA87" s="383"/>
      <c r="AB87" s="161"/>
      <c r="AC87" s="288">
        <v>12.5</v>
      </c>
      <c r="AD87" s="34">
        <f t="shared" si="23"/>
        <v>42.5</v>
      </c>
      <c r="AE87" s="393">
        <f t="shared" si="27"/>
        <v>72</v>
      </c>
      <c r="AF87" s="39">
        <f t="shared" si="28"/>
        <v>-48.619999999999976</v>
      </c>
      <c r="AG87" s="35" t="s">
        <v>60</v>
      </c>
      <c r="AH87" s="81" t="s">
        <v>30</v>
      </c>
      <c r="AI87" s="270">
        <v>6</v>
      </c>
      <c r="AJ87" s="26">
        <f t="shared" ca="1" si="25"/>
        <v>44566</v>
      </c>
      <c r="AK87" s="27">
        <v>13</v>
      </c>
      <c r="AL87">
        <f t="shared" si="29"/>
        <v>1</v>
      </c>
    </row>
    <row r="88" spans="1:38" ht="21" customHeight="1" x14ac:dyDescent="0.45">
      <c r="A88" s="25"/>
      <c r="B88" s="55" t="s">
        <v>290</v>
      </c>
      <c r="C88" s="64" t="s">
        <v>84</v>
      </c>
      <c r="D88" s="57" t="s">
        <v>291</v>
      </c>
      <c r="E88" s="65" t="s">
        <v>33</v>
      </c>
      <c r="F88" s="58"/>
      <c r="G88" s="114"/>
      <c r="H88" s="300">
        <v>421944333911</v>
      </c>
      <c r="I88" s="60"/>
      <c r="J88" s="40"/>
      <c r="K88" s="107">
        <v>1</v>
      </c>
      <c r="L88" s="63">
        <v>2907069</v>
      </c>
      <c r="M88" s="172">
        <v>10</v>
      </c>
      <c r="N88" s="172">
        <v>10</v>
      </c>
      <c r="O88" s="172">
        <v>10</v>
      </c>
      <c r="P88" s="173">
        <v>65</v>
      </c>
      <c r="Q88" s="33">
        <v>0</v>
      </c>
      <c r="R88" s="160">
        <v>6.64</v>
      </c>
      <c r="S88" s="161">
        <v>6.64</v>
      </c>
      <c r="T88" s="161">
        <v>6</v>
      </c>
      <c r="U88" s="161">
        <v>6</v>
      </c>
      <c r="V88" s="161">
        <v>6</v>
      </c>
      <c r="W88" s="161">
        <v>6</v>
      </c>
      <c r="X88" s="161">
        <v>6</v>
      </c>
      <c r="Y88" s="161">
        <v>6</v>
      </c>
      <c r="Z88" s="161">
        <v>6</v>
      </c>
      <c r="AA88" s="161">
        <v>6</v>
      </c>
      <c r="AB88" s="161">
        <v>6</v>
      </c>
      <c r="AC88" s="285">
        <v>6</v>
      </c>
      <c r="AD88" s="34">
        <f t="shared" si="23"/>
        <v>73.28</v>
      </c>
      <c r="AE88" s="393">
        <f t="shared" si="27"/>
        <v>72</v>
      </c>
      <c r="AF88" s="39">
        <f t="shared" si="28"/>
        <v>1.2800000000000011</v>
      </c>
      <c r="AG88" s="105"/>
      <c r="AH88" s="81" t="s">
        <v>30</v>
      </c>
      <c r="AI88" s="270">
        <v>6</v>
      </c>
      <c r="AJ88" s="26">
        <f t="shared" ca="1" si="25"/>
        <v>44566</v>
      </c>
      <c r="AK88" s="27">
        <v>13</v>
      </c>
      <c r="AL88">
        <f t="shared" si="29"/>
        <v>1</v>
      </c>
    </row>
    <row r="89" spans="1:38" ht="21" customHeight="1" x14ac:dyDescent="0.45">
      <c r="A89" s="40">
        <v>121</v>
      </c>
      <c r="B89" s="55" t="s">
        <v>292</v>
      </c>
      <c r="C89" s="64" t="s">
        <v>49</v>
      </c>
      <c r="D89" s="57">
        <v>189</v>
      </c>
      <c r="E89" s="65" t="s">
        <v>37</v>
      </c>
      <c r="F89" s="58">
        <v>0</v>
      </c>
      <c r="G89" s="101">
        <v>0</v>
      </c>
      <c r="H89" s="302">
        <v>421911508248</v>
      </c>
      <c r="I89" s="102">
        <v>0</v>
      </c>
      <c r="J89" s="40" t="s">
        <v>41</v>
      </c>
      <c r="K89" s="48">
        <v>1</v>
      </c>
      <c r="L89" s="5">
        <v>189</v>
      </c>
      <c r="M89" s="150">
        <v>10</v>
      </c>
      <c r="N89" s="150">
        <v>10</v>
      </c>
      <c r="O89" s="150">
        <v>1</v>
      </c>
      <c r="P89" s="151">
        <v>187</v>
      </c>
      <c r="Q89" s="33">
        <v>0</v>
      </c>
      <c r="R89" s="160">
        <v>6.64</v>
      </c>
      <c r="S89" s="161">
        <v>6.64</v>
      </c>
      <c r="T89" s="161">
        <v>6.64</v>
      </c>
      <c r="U89" s="161">
        <v>6.64</v>
      </c>
      <c r="V89" s="161">
        <v>6.64</v>
      </c>
      <c r="W89" s="161">
        <v>6.64</v>
      </c>
      <c r="X89" s="161">
        <v>6.64</v>
      </c>
      <c r="Y89" s="161">
        <v>6.64</v>
      </c>
      <c r="Z89" s="161">
        <v>6.64</v>
      </c>
      <c r="AA89" s="161">
        <v>6.64</v>
      </c>
      <c r="AB89" s="161">
        <v>6.64</v>
      </c>
      <c r="AC89" s="284">
        <v>6.64</v>
      </c>
      <c r="AD89" s="34">
        <f t="shared" si="23"/>
        <v>79.679999999999993</v>
      </c>
      <c r="AE89" s="393">
        <f t="shared" si="27"/>
        <v>72</v>
      </c>
      <c r="AF89" s="39">
        <f t="shared" si="28"/>
        <v>7.6799999999999926</v>
      </c>
      <c r="AG89" s="105"/>
      <c r="AH89" s="81" t="s">
        <v>30</v>
      </c>
      <c r="AI89" s="270">
        <v>6</v>
      </c>
      <c r="AJ89" s="26">
        <f t="shared" ca="1" si="25"/>
        <v>44566</v>
      </c>
      <c r="AK89" s="27">
        <v>13</v>
      </c>
      <c r="AL89">
        <f t="shared" si="29"/>
        <v>1</v>
      </c>
    </row>
    <row r="90" spans="1:38" ht="21" customHeight="1" x14ac:dyDescent="0.45">
      <c r="A90" s="40">
        <v>234</v>
      </c>
      <c r="B90" s="55" t="s">
        <v>293</v>
      </c>
      <c r="C90" s="64" t="s">
        <v>49</v>
      </c>
      <c r="D90" s="57">
        <v>83</v>
      </c>
      <c r="E90" s="65" t="s">
        <v>37</v>
      </c>
      <c r="F90" s="58">
        <v>0</v>
      </c>
      <c r="G90" s="114">
        <v>0</v>
      </c>
      <c r="H90" s="300" t="s">
        <v>294</v>
      </c>
      <c r="I90" s="60">
        <v>0</v>
      </c>
      <c r="J90" s="94" t="s">
        <v>115</v>
      </c>
      <c r="K90" s="48">
        <v>1</v>
      </c>
      <c r="L90" s="5">
        <v>2907019</v>
      </c>
      <c r="M90" s="164">
        <v>10</v>
      </c>
      <c r="N90" s="164">
        <v>10</v>
      </c>
      <c r="O90" s="178">
        <v>1</v>
      </c>
      <c r="P90" s="179">
        <v>9</v>
      </c>
      <c r="Q90" s="33">
        <v>0</v>
      </c>
      <c r="R90" s="160">
        <v>6</v>
      </c>
      <c r="S90" s="161">
        <v>6</v>
      </c>
      <c r="T90" s="161">
        <v>6</v>
      </c>
      <c r="U90" s="161">
        <v>6</v>
      </c>
      <c r="V90" s="161">
        <v>6</v>
      </c>
      <c r="W90" s="161">
        <v>6</v>
      </c>
      <c r="X90" s="161">
        <v>6</v>
      </c>
      <c r="Y90" s="161">
        <v>6</v>
      </c>
      <c r="Z90" s="161">
        <v>6</v>
      </c>
      <c r="AA90" s="161">
        <v>6</v>
      </c>
      <c r="AB90" s="161">
        <v>6</v>
      </c>
      <c r="AC90" s="284">
        <v>6</v>
      </c>
      <c r="AD90" s="34">
        <f t="shared" si="23"/>
        <v>72</v>
      </c>
      <c r="AE90" s="393">
        <f t="shared" si="27"/>
        <v>72</v>
      </c>
      <c r="AF90" s="39">
        <f t="shared" si="28"/>
        <v>0</v>
      </c>
      <c r="AG90" s="113"/>
      <c r="AH90" s="81" t="s">
        <v>30</v>
      </c>
      <c r="AI90" s="270">
        <v>6</v>
      </c>
      <c r="AJ90" s="26">
        <f t="shared" ca="1" si="25"/>
        <v>44566</v>
      </c>
      <c r="AK90" s="27">
        <v>13</v>
      </c>
      <c r="AL90">
        <f t="shared" si="29"/>
        <v>1</v>
      </c>
    </row>
    <row r="91" spans="1:38" ht="21" customHeight="1" x14ac:dyDescent="0.45">
      <c r="A91" s="25" t="s">
        <v>174</v>
      </c>
      <c r="B91" s="41" t="s">
        <v>175</v>
      </c>
      <c r="C91" s="42" t="s">
        <v>176</v>
      </c>
      <c r="D91" s="43">
        <v>180</v>
      </c>
      <c r="E91" s="65" t="s">
        <v>37</v>
      </c>
      <c r="F91" s="137">
        <v>21135</v>
      </c>
      <c r="G91" s="92" t="s">
        <v>177</v>
      </c>
      <c r="H91" s="300" t="s">
        <v>178</v>
      </c>
      <c r="I91" s="60">
        <v>0</v>
      </c>
      <c r="J91" s="40" t="s">
        <v>41</v>
      </c>
      <c r="K91" s="48">
        <v>1</v>
      </c>
      <c r="L91" s="63">
        <v>7501180</v>
      </c>
      <c r="M91" s="103">
        <v>10</v>
      </c>
      <c r="N91" s="103">
        <v>10</v>
      </c>
      <c r="O91" s="103">
        <v>1</v>
      </c>
      <c r="P91" s="104">
        <v>107</v>
      </c>
      <c r="Q91" s="33">
        <v>-5.9999999999999858</v>
      </c>
      <c r="R91" s="387"/>
      <c r="S91" s="383"/>
      <c r="T91" s="383"/>
      <c r="U91" s="383"/>
      <c r="V91" s="383"/>
      <c r="W91" s="383"/>
      <c r="X91" s="161">
        <v>6.64</v>
      </c>
      <c r="Y91" s="383"/>
      <c r="Z91" s="383"/>
      <c r="AA91" s="383"/>
      <c r="AB91" s="383"/>
      <c r="AC91" s="397"/>
      <c r="AD91" s="34">
        <f t="shared" si="23"/>
        <v>6.64</v>
      </c>
      <c r="AE91" s="393">
        <f t="shared" si="27"/>
        <v>72</v>
      </c>
      <c r="AF91" s="39">
        <f t="shared" si="28"/>
        <v>-71.359999999999985</v>
      </c>
      <c r="AG91" s="35"/>
      <c r="AH91" s="81" t="s">
        <v>30</v>
      </c>
      <c r="AI91" s="270">
        <v>6</v>
      </c>
      <c r="AJ91" s="26">
        <f t="shared" ca="1" si="25"/>
        <v>44566</v>
      </c>
      <c r="AK91" s="27">
        <v>13</v>
      </c>
      <c r="AL91">
        <f t="shared" si="29"/>
        <v>1</v>
      </c>
    </row>
    <row r="92" spans="1:38" ht="19.5" hidden="1" x14ac:dyDescent="0.4">
      <c r="A92" s="40">
        <v>123</v>
      </c>
      <c r="B92" s="41" t="s">
        <v>844</v>
      </c>
      <c r="C92" s="42" t="s">
        <v>49</v>
      </c>
      <c r="D92" s="41">
        <v>0</v>
      </c>
      <c r="E92" s="65" t="s">
        <v>37</v>
      </c>
      <c r="F92" s="67">
        <v>0</v>
      </c>
      <c r="G92" s="101">
        <v>0</v>
      </c>
      <c r="H92" s="225">
        <v>0</v>
      </c>
      <c r="I92" s="102">
        <v>0</v>
      </c>
      <c r="J92" s="40" t="s">
        <v>41</v>
      </c>
      <c r="K92" s="49" t="s">
        <v>101</v>
      </c>
      <c r="L92" s="210">
        <v>101012001</v>
      </c>
      <c r="M92" s="208">
        <v>10</v>
      </c>
      <c r="N92" s="208">
        <v>10</v>
      </c>
      <c r="O92" s="208">
        <v>1</v>
      </c>
      <c r="P92" s="209">
        <v>200</v>
      </c>
      <c r="Q92" s="97" t="e">
        <v>#VALUE!</v>
      </c>
      <c r="R92" s="98" t="s">
        <v>101</v>
      </c>
      <c r="S92" s="24" t="s">
        <v>101</v>
      </c>
      <c r="T92" s="24" t="s">
        <v>101</v>
      </c>
      <c r="U92" s="24" t="s">
        <v>101</v>
      </c>
      <c r="V92" s="24" t="s">
        <v>101</v>
      </c>
      <c r="W92" s="24" t="s">
        <v>101</v>
      </c>
      <c r="X92" s="24" t="s">
        <v>101</v>
      </c>
      <c r="Y92" s="24" t="s">
        <v>101</v>
      </c>
      <c r="Z92" s="24" t="s">
        <v>101</v>
      </c>
      <c r="AA92" s="24" t="s">
        <v>101</v>
      </c>
      <c r="AB92" s="24" t="s">
        <v>101</v>
      </c>
      <c r="AC92" s="219" t="s">
        <v>101</v>
      </c>
      <c r="AD92" s="34">
        <f t="shared" si="23"/>
        <v>0</v>
      </c>
      <c r="AE92" s="39"/>
      <c r="AF92" s="39" t="s">
        <v>101</v>
      </c>
      <c r="AG92" s="220"/>
      <c r="AH92" s="81" t="s">
        <v>30</v>
      </c>
      <c r="AI92" s="272" t="s">
        <v>101</v>
      </c>
      <c r="AJ92" s="26">
        <f t="shared" ca="1" si="25"/>
        <v>44566</v>
      </c>
      <c r="AK92" s="27">
        <v>13</v>
      </c>
    </row>
    <row r="93" spans="1:38" ht="21" customHeight="1" x14ac:dyDescent="0.45">
      <c r="A93" s="40">
        <v>122</v>
      </c>
      <c r="B93" s="55" t="s">
        <v>638</v>
      </c>
      <c r="C93" s="64" t="s">
        <v>49</v>
      </c>
      <c r="D93" s="57">
        <v>102</v>
      </c>
      <c r="E93" s="65" t="s">
        <v>37</v>
      </c>
      <c r="F93" s="58">
        <v>23899</v>
      </c>
      <c r="G93" s="92" t="s">
        <v>639</v>
      </c>
      <c r="H93" s="300" t="s">
        <v>640</v>
      </c>
      <c r="I93" s="153">
        <v>0</v>
      </c>
      <c r="J93" s="40" t="s">
        <v>41</v>
      </c>
      <c r="K93" s="48">
        <v>1</v>
      </c>
      <c r="L93" s="148">
        <v>2907102</v>
      </c>
      <c r="M93" s="103">
        <v>10</v>
      </c>
      <c r="N93" s="103">
        <v>10</v>
      </c>
      <c r="O93" s="103">
        <v>1</v>
      </c>
      <c r="P93" s="104">
        <v>37</v>
      </c>
      <c r="Q93" s="33">
        <v>0</v>
      </c>
      <c r="R93" s="160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284"/>
      <c r="AD93" s="34">
        <f t="shared" si="23"/>
        <v>0</v>
      </c>
      <c r="AE93" s="393">
        <f t="shared" ref="AE93:AE100" si="30">(AI93*AK93)-AI93</f>
        <v>72</v>
      </c>
      <c r="AF93" s="39">
        <f t="shared" ref="AF93:AF100" si="31">AD93+Q93-((AK93-1 -AH93)*AI93)</f>
        <v>-72</v>
      </c>
      <c r="AG93" s="144" t="s">
        <v>96</v>
      </c>
      <c r="AH93" s="81" t="s">
        <v>30</v>
      </c>
      <c r="AI93" s="270">
        <v>6</v>
      </c>
      <c r="AJ93" s="26">
        <f t="shared" ca="1" si="25"/>
        <v>44566</v>
      </c>
      <c r="AK93" s="27">
        <v>13</v>
      </c>
      <c r="AL93">
        <f t="shared" ref="AL93:AL100" si="32">MONTH(AI93)</f>
        <v>1</v>
      </c>
    </row>
    <row r="94" spans="1:38" ht="21" customHeight="1" x14ac:dyDescent="0.45">
      <c r="A94" s="40">
        <v>124</v>
      </c>
      <c r="B94" s="55" t="s">
        <v>81</v>
      </c>
      <c r="C94" s="64" t="s">
        <v>36</v>
      </c>
      <c r="D94" s="57">
        <v>161</v>
      </c>
      <c r="E94" s="65" t="s">
        <v>37</v>
      </c>
      <c r="F94" s="58">
        <v>0</v>
      </c>
      <c r="G94" s="101">
        <v>0</v>
      </c>
      <c r="H94" s="300" t="s">
        <v>82</v>
      </c>
      <c r="I94" s="102">
        <v>0</v>
      </c>
      <c r="J94" s="40" t="s">
        <v>41</v>
      </c>
      <c r="K94" s="48">
        <v>1</v>
      </c>
      <c r="L94" s="5">
        <v>2907161</v>
      </c>
      <c r="M94" s="51">
        <v>10</v>
      </c>
      <c r="N94" s="51">
        <v>10</v>
      </c>
      <c r="O94" s="51">
        <v>1</v>
      </c>
      <c r="P94" s="52">
        <v>129</v>
      </c>
      <c r="Q94" s="33">
        <v>-239.04000000000002</v>
      </c>
      <c r="R94" s="280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284"/>
      <c r="AD94" s="34">
        <f t="shared" si="23"/>
        <v>0</v>
      </c>
      <c r="AE94" s="393">
        <f t="shared" si="30"/>
        <v>72</v>
      </c>
      <c r="AF94" s="39">
        <f t="shared" si="31"/>
        <v>-311.04000000000002</v>
      </c>
      <c r="AG94" s="113" t="s">
        <v>77</v>
      </c>
      <c r="AH94" s="81" t="s">
        <v>30</v>
      </c>
      <c r="AI94" s="270">
        <v>6</v>
      </c>
      <c r="AJ94" s="26">
        <f t="shared" ca="1" si="25"/>
        <v>44566</v>
      </c>
      <c r="AK94" s="27">
        <v>13</v>
      </c>
      <c r="AL94">
        <f t="shared" si="32"/>
        <v>1</v>
      </c>
    </row>
    <row r="95" spans="1:38" ht="21" customHeight="1" x14ac:dyDescent="0.45">
      <c r="A95" s="40">
        <v>125</v>
      </c>
      <c r="B95" s="55" t="s">
        <v>75</v>
      </c>
      <c r="C95" s="64" t="s">
        <v>49</v>
      </c>
      <c r="D95" s="57">
        <v>126</v>
      </c>
      <c r="E95" s="65" t="s">
        <v>37</v>
      </c>
      <c r="F95" s="58">
        <v>0</v>
      </c>
      <c r="G95" s="101">
        <v>0</v>
      </c>
      <c r="H95" s="300" t="s">
        <v>76</v>
      </c>
      <c r="I95" s="102">
        <v>0</v>
      </c>
      <c r="J95" s="40" t="s">
        <v>41</v>
      </c>
      <c r="K95" s="48">
        <v>1</v>
      </c>
      <c r="L95" s="63">
        <v>2907126</v>
      </c>
      <c r="M95" s="103">
        <v>10</v>
      </c>
      <c r="N95" s="103">
        <v>10</v>
      </c>
      <c r="O95" s="103">
        <v>1</v>
      </c>
      <c r="P95" s="104">
        <v>111</v>
      </c>
      <c r="Q95" s="33">
        <v>-318.72000000000003</v>
      </c>
      <c r="R95" s="160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284"/>
      <c r="AD95" s="34">
        <f t="shared" si="23"/>
        <v>0</v>
      </c>
      <c r="AE95" s="393">
        <f t="shared" si="30"/>
        <v>72</v>
      </c>
      <c r="AF95" s="39">
        <f t="shared" si="31"/>
        <v>-390.72</v>
      </c>
      <c r="AG95" s="105" t="s">
        <v>77</v>
      </c>
      <c r="AH95" s="81" t="s">
        <v>30</v>
      </c>
      <c r="AI95" s="270">
        <v>6</v>
      </c>
      <c r="AJ95" s="26">
        <f t="shared" ca="1" si="25"/>
        <v>44566</v>
      </c>
      <c r="AK95" s="27">
        <v>13</v>
      </c>
      <c r="AL95">
        <f t="shared" si="32"/>
        <v>1</v>
      </c>
    </row>
    <row r="96" spans="1:38" ht="21" customHeight="1" x14ac:dyDescent="0.45">
      <c r="A96" s="40">
        <v>407</v>
      </c>
      <c r="B96" s="41" t="s">
        <v>295</v>
      </c>
      <c r="C96" s="42" t="s">
        <v>131</v>
      </c>
      <c r="D96" s="43">
        <v>58</v>
      </c>
      <c r="E96" s="42" t="s">
        <v>66</v>
      </c>
      <c r="F96" s="67">
        <v>19475</v>
      </c>
      <c r="G96" s="45" t="s">
        <v>296</v>
      </c>
      <c r="H96" s="304" t="s">
        <v>297</v>
      </c>
      <c r="I96" s="153">
        <v>0</v>
      </c>
      <c r="J96" s="70" t="s">
        <v>173</v>
      </c>
      <c r="K96" s="48">
        <v>1</v>
      </c>
      <c r="L96" s="5">
        <v>58</v>
      </c>
      <c r="M96" s="51">
        <v>10</v>
      </c>
      <c r="N96" s="51">
        <v>10</v>
      </c>
      <c r="O96" s="51">
        <v>30</v>
      </c>
      <c r="P96" s="52">
        <v>117</v>
      </c>
      <c r="Q96" s="33">
        <v>0</v>
      </c>
      <c r="R96" s="160">
        <v>7.5</v>
      </c>
      <c r="S96" s="161">
        <v>7.5</v>
      </c>
      <c r="T96" s="161">
        <v>7.5</v>
      </c>
      <c r="U96" s="161">
        <v>7.5</v>
      </c>
      <c r="V96" s="161">
        <v>7.5</v>
      </c>
      <c r="W96" s="161">
        <v>7.5</v>
      </c>
      <c r="X96" s="161">
        <v>7.5</v>
      </c>
      <c r="Y96" s="161">
        <v>7.5</v>
      </c>
      <c r="Z96" s="161">
        <v>7.5</v>
      </c>
      <c r="AA96" s="161">
        <v>7.5</v>
      </c>
      <c r="AB96" s="161">
        <v>7.5</v>
      </c>
      <c r="AC96" s="284">
        <v>7.5</v>
      </c>
      <c r="AD96" s="34">
        <f t="shared" si="23"/>
        <v>90</v>
      </c>
      <c r="AE96" s="393">
        <f t="shared" si="30"/>
        <v>90</v>
      </c>
      <c r="AF96" s="39">
        <f t="shared" si="31"/>
        <v>0</v>
      </c>
      <c r="AG96" s="105"/>
      <c r="AH96" s="81" t="s">
        <v>30</v>
      </c>
      <c r="AI96" s="269">
        <v>7.5</v>
      </c>
      <c r="AJ96" s="26">
        <f t="shared" ca="1" si="25"/>
        <v>44566</v>
      </c>
      <c r="AK96" s="27">
        <v>13</v>
      </c>
      <c r="AL96">
        <f t="shared" si="32"/>
        <v>1</v>
      </c>
    </row>
    <row r="97" spans="1:38" ht="21" customHeight="1" x14ac:dyDescent="0.45">
      <c r="A97" s="40"/>
      <c r="B97" s="55" t="s">
        <v>806</v>
      </c>
      <c r="C97" s="42"/>
      <c r="D97" s="43" t="s">
        <v>114</v>
      </c>
      <c r="E97" s="42" t="s">
        <v>33</v>
      </c>
      <c r="F97" s="91"/>
      <c r="G97" s="92"/>
      <c r="H97" s="93"/>
      <c r="I97" s="60"/>
      <c r="J97" s="94"/>
      <c r="K97" s="107">
        <v>1</v>
      </c>
      <c r="L97" s="63">
        <v>8</v>
      </c>
      <c r="M97" s="95">
        <v>10</v>
      </c>
      <c r="N97" s="95">
        <v>10</v>
      </c>
      <c r="O97" s="95">
        <v>10</v>
      </c>
      <c r="P97" s="96">
        <v>30</v>
      </c>
      <c r="Q97" s="97">
        <v>0</v>
      </c>
      <c r="R97" s="367">
        <v>6.64</v>
      </c>
      <c r="S97" s="293">
        <v>6</v>
      </c>
      <c r="T97" s="293">
        <v>6</v>
      </c>
      <c r="U97" s="293">
        <v>7.5</v>
      </c>
      <c r="V97" s="293">
        <v>7.5</v>
      </c>
      <c r="W97" s="293">
        <v>7.5</v>
      </c>
      <c r="X97" s="293">
        <v>7.5</v>
      </c>
      <c r="Y97" s="293">
        <v>7.5</v>
      </c>
      <c r="Z97" s="293">
        <v>7.5</v>
      </c>
      <c r="AA97" s="293">
        <v>7.5</v>
      </c>
      <c r="AB97" s="293">
        <v>7.5</v>
      </c>
      <c r="AC97" s="363">
        <v>7.5</v>
      </c>
      <c r="AD97" s="34">
        <f t="shared" si="23"/>
        <v>86.14</v>
      </c>
      <c r="AE97" s="393">
        <f t="shared" si="30"/>
        <v>72</v>
      </c>
      <c r="AF97" s="39">
        <f t="shared" si="31"/>
        <v>14.14</v>
      </c>
      <c r="AG97" s="213"/>
      <c r="AH97" s="81" t="s">
        <v>30</v>
      </c>
      <c r="AI97" s="270">
        <v>6</v>
      </c>
      <c r="AJ97" s="26">
        <f t="shared" ca="1" si="25"/>
        <v>44566</v>
      </c>
      <c r="AK97" s="27">
        <v>13</v>
      </c>
      <c r="AL97">
        <f t="shared" si="32"/>
        <v>1</v>
      </c>
    </row>
    <row r="98" spans="1:38" ht="21" customHeight="1" x14ac:dyDescent="0.45">
      <c r="A98" s="40">
        <v>0</v>
      </c>
      <c r="B98" s="55" t="s">
        <v>165</v>
      </c>
      <c r="C98" s="64" t="s">
        <v>49</v>
      </c>
      <c r="D98" s="57">
        <v>5</v>
      </c>
      <c r="E98" s="65" t="s">
        <v>37</v>
      </c>
      <c r="F98" s="58">
        <v>0</v>
      </c>
      <c r="G98" s="101">
        <v>0</v>
      </c>
      <c r="H98" s="300">
        <v>0</v>
      </c>
      <c r="I98" s="102">
        <v>0</v>
      </c>
      <c r="J98" s="40" t="s">
        <v>41</v>
      </c>
      <c r="K98" s="48">
        <v>1</v>
      </c>
      <c r="L98" s="63">
        <v>1010133</v>
      </c>
      <c r="M98" s="150">
        <v>10</v>
      </c>
      <c r="N98" s="150">
        <v>10</v>
      </c>
      <c r="O98" s="150">
        <v>1</v>
      </c>
      <c r="P98" s="151">
        <v>33</v>
      </c>
      <c r="Q98" s="33">
        <v>0</v>
      </c>
      <c r="R98" s="160">
        <v>6.64</v>
      </c>
      <c r="S98" s="161">
        <v>6</v>
      </c>
      <c r="T98" s="161">
        <v>6</v>
      </c>
      <c r="U98" s="161">
        <v>6</v>
      </c>
      <c r="V98" s="161">
        <v>6</v>
      </c>
      <c r="W98" s="161">
        <v>6</v>
      </c>
      <c r="X98" s="161">
        <v>6</v>
      </c>
      <c r="Y98" s="161">
        <v>6</v>
      </c>
      <c r="Z98" s="161">
        <v>6</v>
      </c>
      <c r="AA98" s="161">
        <v>6</v>
      </c>
      <c r="AB98" s="161">
        <v>6</v>
      </c>
      <c r="AC98" s="284">
        <v>6</v>
      </c>
      <c r="AD98" s="34">
        <f t="shared" si="23"/>
        <v>72.64</v>
      </c>
      <c r="AE98" s="393">
        <f t="shared" si="30"/>
        <v>72</v>
      </c>
      <c r="AF98" s="39">
        <f t="shared" si="31"/>
        <v>0.64000000000000057</v>
      </c>
      <c r="AG98" s="35"/>
      <c r="AH98" s="81" t="s">
        <v>30</v>
      </c>
      <c r="AI98" s="270">
        <v>6</v>
      </c>
      <c r="AJ98" s="26">
        <f t="shared" ca="1" si="25"/>
        <v>44566</v>
      </c>
      <c r="AK98" s="27">
        <v>13</v>
      </c>
      <c r="AL98">
        <f t="shared" si="32"/>
        <v>1</v>
      </c>
    </row>
    <row r="99" spans="1:38" ht="21" customHeight="1" x14ac:dyDescent="0.45">
      <c r="A99" s="40"/>
      <c r="B99" s="162" t="s">
        <v>168</v>
      </c>
      <c r="C99" s="42"/>
      <c r="D99" s="43" t="s">
        <v>169</v>
      </c>
      <c r="E99" s="65" t="s">
        <v>33</v>
      </c>
      <c r="F99" s="44"/>
      <c r="G99" s="163"/>
      <c r="H99" s="304">
        <v>421915983304</v>
      </c>
      <c r="I99" s="325"/>
      <c r="J99" s="25"/>
      <c r="K99" s="107">
        <v>1</v>
      </c>
      <c r="L99" s="63">
        <v>2893004</v>
      </c>
      <c r="M99" s="95">
        <v>10</v>
      </c>
      <c r="N99" s="95">
        <v>10</v>
      </c>
      <c r="O99" s="95">
        <v>10</v>
      </c>
      <c r="P99" s="96">
        <v>20</v>
      </c>
      <c r="Q99" s="33">
        <v>0</v>
      </c>
      <c r="R99" s="160">
        <v>6.64</v>
      </c>
      <c r="S99" s="161">
        <v>6.64</v>
      </c>
      <c r="T99" s="166">
        <v>6.64</v>
      </c>
      <c r="U99" s="161">
        <v>6.64</v>
      </c>
      <c r="V99" s="161">
        <v>6.64</v>
      </c>
      <c r="W99" s="161">
        <v>6.64</v>
      </c>
      <c r="X99" s="161">
        <v>6.64</v>
      </c>
      <c r="Y99" s="161">
        <v>6.64</v>
      </c>
      <c r="Z99" s="161">
        <v>6.64</v>
      </c>
      <c r="AA99" s="161">
        <v>6.64</v>
      </c>
      <c r="AB99" s="161">
        <v>6.64</v>
      </c>
      <c r="AC99" s="284">
        <v>6.64</v>
      </c>
      <c r="AD99" s="34">
        <f t="shared" si="23"/>
        <v>79.679999999999993</v>
      </c>
      <c r="AE99" s="393">
        <f t="shared" si="30"/>
        <v>72</v>
      </c>
      <c r="AF99" s="39">
        <f t="shared" si="31"/>
        <v>7.6799999999999926</v>
      </c>
      <c r="AG99" s="113"/>
      <c r="AH99" s="81" t="s">
        <v>30</v>
      </c>
      <c r="AI99" s="270">
        <v>6</v>
      </c>
      <c r="AJ99" s="26">
        <f t="shared" ca="1" si="25"/>
        <v>44566</v>
      </c>
      <c r="AK99" s="27">
        <v>13</v>
      </c>
      <c r="AL99">
        <f t="shared" si="32"/>
        <v>1</v>
      </c>
    </row>
    <row r="100" spans="1:38" ht="21" customHeight="1" x14ac:dyDescent="0.45">
      <c r="A100" s="40">
        <v>383</v>
      </c>
      <c r="B100" s="41" t="s">
        <v>298</v>
      </c>
      <c r="C100" s="42" t="s">
        <v>36</v>
      </c>
      <c r="D100" s="43">
        <v>182</v>
      </c>
      <c r="E100" s="65" t="s">
        <v>37</v>
      </c>
      <c r="F100" s="137">
        <v>21327</v>
      </c>
      <c r="G100" s="114">
        <v>0</v>
      </c>
      <c r="H100" s="300" t="s">
        <v>299</v>
      </c>
      <c r="I100" s="60">
        <v>0</v>
      </c>
      <c r="J100" s="40" t="s">
        <v>41</v>
      </c>
      <c r="K100" s="48">
        <v>1</v>
      </c>
      <c r="L100" s="5">
        <v>182</v>
      </c>
      <c r="M100" s="51">
        <v>10</v>
      </c>
      <c r="N100" s="51">
        <v>10</v>
      </c>
      <c r="O100" s="51">
        <v>1</v>
      </c>
      <c r="P100" s="52">
        <v>32</v>
      </c>
      <c r="Q100" s="33">
        <v>0</v>
      </c>
      <c r="R100" s="160">
        <v>6</v>
      </c>
      <c r="S100" s="161">
        <v>6</v>
      </c>
      <c r="T100" s="161">
        <v>6</v>
      </c>
      <c r="U100" s="161">
        <v>6</v>
      </c>
      <c r="V100" s="161">
        <v>6</v>
      </c>
      <c r="W100" s="161">
        <v>6</v>
      </c>
      <c r="X100" s="161">
        <v>6</v>
      </c>
      <c r="Y100" s="161">
        <v>6</v>
      </c>
      <c r="Z100" s="161">
        <v>6</v>
      </c>
      <c r="AA100" s="161">
        <v>6</v>
      </c>
      <c r="AB100" s="161">
        <v>6</v>
      </c>
      <c r="AC100" s="284">
        <v>6</v>
      </c>
      <c r="AD100" s="34">
        <f t="shared" si="23"/>
        <v>72</v>
      </c>
      <c r="AE100" s="393">
        <f t="shared" si="30"/>
        <v>72</v>
      </c>
      <c r="AF100" s="39">
        <f t="shared" si="31"/>
        <v>0</v>
      </c>
      <c r="AG100" s="105"/>
      <c r="AH100" s="81" t="s">
        <v>30</v>
      </c>
      <c r="AI100" s="270">
        <v>6</v>
      </c>
      <c r="AJ100" s="26">
        <f t="shared" ca="1" si="25"/>
        <v>44566</v>
      </c>
      <c r="AK100" s="27">
        <v>13</v>
      </c>
      <c r="AL100">
        <f t="shared" si="32"/>
        <v>1</v>
      </c>
    </row>
    <row r="101" spans="1:38" ht="19.5" hidden="1" x14ac:dyDescent="0.4">
      <c r="A101" s="40">
        <v>361</v>
      </c>
      <c r="B101" s="55" t="s">
        <v>845</v>
      </c>
      <c r="C101" s="64" t="s">
        <v>49</v>
      </c>
      <c r="D101" s="57">
        <v>135</v>
      </c>
      <c r="E101" s="65" t="s">
        <v>37</v>
      </c>
      <c r="F101" s="58">
        <v>0</v>
      </c>
      <c r="G101" s="66" t="s">
        <v>846</v>
      </c>
      <c r="H101" s="225" t="s">
        <v>847</v>
      </c>
      <c r="I101" s="102">
        <v>0</v>
      </c>
      <c r="J101" s="40" t="s">
        <v>41</v>
      </c>
      <c r="K101" s="49" t="s">
        <v>101</v>
      </c>
      <c r="L101" s="119">
        <v>2907135</v>
      </c>
      <c r="M101" s="51">
        <v>10</v>
      </c>
      <c r="N101" s="51">
        <v>10</v>
      </c>
      <c r="O101" s="51">
        <v>1</v>
      </c>
      <c r="P101" s="52">
        <v>22</v>
      </c>
      <c r="Q101" s="97" t="e">
        <v>#VALUE!</v>
      </c>
      <c r="R101" s="98" t="s">
        <v>101</v>
      </c>
      <c r="S101" s="99" t="s">
        <v>101</v>
      </c>
      <c r="T101" s="99" t="s">
        <v>101</v>
      </c>
      <c r="U101" s="99" t="s">
        <v>101</v>
      </c>
      <c r="V101" s="99" t="s">
        <v>101</v>
      </c>
      <c r="W101" s="99" t="s">
        <v>101</v>
      </c>
      <c r="X101" s="99" t="s">
        <v>101</v>
      </c>
      <c r="Y101" s="99" t="s">
        <v>101</v>
      </c>
      <c r="Z101" s="99" t="s">
        <v>101</v>
      </c>
      <c r="AA101" s="99" t="s">
        <v>101</v>
      </c>
      <c r="AB101" s="99" t="s">
        <v>101</v>
      </c>
      <c r="AC101" s="228" t="s">
        <v>101</v>
      </c>
      <c r="AD101" s="34">
        <f t="shared" si="23"/>
        <v>0</v>
      </c>
      <c r="AE101" s="39"/>
      <c r="AF101" s="39" t="s">
        <v>101</v>
      </c>
      <c r="AG101" s="231"/>
      <c r="AH101" s="81" t="s">
        <v>30</v>
      </c>
      <c r="AI101" s="272" t="s">
        <v>101</v>
      </c>
      <c r="AJ101" s="26">
        <f t="shared" ca="1" si="25"/>
        <v>44566</v>
      </c>
      <c r="AK101" s="27">
        <v>13</v>
      </c>
    </row>
    <row r="102" spans="1:38" ht="21" customHeight="1" x14ac:dyDescent="0.45">
      <c r="A102" s="40">
        <v>398</v>
      </c>
      <c r="B102" s="41" t="s">
        <v>300</v>
      </c>
      <c r="C102" s="42" t="s">
        <v>131</v>
      </c>
      <c r="D102" s="43">
        <v>51</v>
      </c>
      <c r="E102" s="42" t="s">
        <v>66</v>
      </c>
      <c r="F102" s="67">
        <v>21937</v>
      </c>
      <c r="G102" s="45" t="s">
        <v>301</v>
      </c>
      <c r="H102" s="300" t="s">
        <v>302</v>
      </c>
      <c r="I102" s="102">
        <v>0</v>
      </c>
      <c r="J102" s="94" t="s">
        <v>219</v>
      </c>
      <c r="K102" s="48">
        <v>1</v>
      </c>
      <c r="L102" s="5">
        <v>9263051</v>
      </c>
      <c r="M102" s="51">
        <v>10</v>
      </c>
      <c r="N102" s="51">
        <v>10</v>
      </c>
      <c r="O102" s="51">
        <v>30</v>
      </c>
      <c r="P102" s="52">
        <v>118</v>
      </c>
      <c r="Q102" s="33">
        <v>0</v>
      </c>
      <c r="R102" s="160">
        <v>6.64</v>
      </c>
      <c r="S102" s="161">
        <v>6.64</v>
      </c>
      <c r="T102" s="161">
        <v>6.64</v>
      </c>
      <c r="U102" s="161">
        <v>6.64</v>
      </c>
      <c r="V102" s="161">
        <v>6.64</v>
      </c>
      <c r="W102" s="161">
        <v>6.64</v>
      </c>
      <c r="X102" s="161">
        <v>6.64</v>
      </c>
      <c r="Y102" s="161">
        <v>6.64</v>
      </c>
      <c r="Z102" s="161">
        <v>6.64</v>
      </c>
      <c r="AA102" s="161">
        <v>6.64</v>
      </c>
      <c r="AB102" s="161">
        <v>6.64</v>
      </c>
      <c r="AC102" s="284">
        <v>6.64</v>
      </c>
      <c r="AD102" s="34">
        <f t="shared" si="23"/>
        <v>79.679999999999993</v>
      </c>
      <c r="AE102" s="393">
        <f t="shared" ref="AE102:AE120" si="33">(AI102*AK102)-AI102</f>
        <v>90</v>
      </c>
      <c r="AF102" s="39">
        <f t="shared" ref="AF102:AF120" si="34">AD102+Q102-((AK102-1 -AH102)*AI102)</f>
        <v>-10.320000000000007</v>
      </c>
      <c r="AG102" s="113"/>
      <c r="AH102" s="81" t="s">
        <v>30</v>
      </c>
      <c r="AI102" s="269">
        <v>7.5</v>
      </c>
      <c r="AJ102" s="26">
        <f t="shared" ca="1" si="25"/>
        <v>44566</v>
      </c>
      <c r="AK102" s="27">
        <v>13</v>
      </c>
      <c r="AL102">
        <f t="shared" ref="AL102:AL120" si="35">MONTH(AI102)</f>
        <v>1</v>
      </c>
    </row>
    <row r="103" spans="1:38" ht="21" customHeight="1" x14ac:dyDescent="0.45">
      <c r="A103" s="40"/>
      <c r="B103" s="55" t="s">
        <v>827</v>
      </c>
      <c r="C103" s="64"/>
      <c r="D103" s="57"/>
      <c r="E103" s="64" t="s">
        <v>104</v>
      </c>
      <c r="F103" s="58"/>
      <c r="G103" s="45"/>
      <c r="H103" s="304">
        <v>4210907237599</v>
      </c>
      <c r="I103" s="116"/>
      <c r="J103" s="154"/>
      <c r="K103" s="107">
        <v>1</v>
      </c>
      <c r="L103" s="148">
        <v>39516</v>
      </c>
      <c r="M103" s="95">
        <v>10</v>
      </c>
      <c r="N103" s="95">
        <v>10</v>
      </c>
      <c r="O103" s="95">
        <v>30</v>
      </c>
      <c r="P103" s="96">
        <v>209</v>
      </c>
      <c r="Q103" s="33">
        <v>0</v>
      </c>
      <c r="R103" s="160">
        <v>7.5</v>
      </c>
      <c r="S103" s="161">
        <v>7.5</v>
      </c>
      <c r="T103" s="161">
        <v>7.5</v>
      </c>
      <c r="U103" s="161">
        <v>7.5</v>
      </c>
      <c r="V103" s="161">
        <v>7.5</v>
      </c>
      <c r="W103" s="161">
        <v>7.5</v>
      </c>
      <c r="X103" s="161">
        <v>7.5</v>
      </c>
      <c r="Y103" s="161">
        <v>7.5</v>
      </c>
      <c r="Z103" s="161">
        <v>7.5</v>
      </c>
      <c r="AA103" s="161">
        <v>7.5</v>
      </c>
      <c r="AB103" s="161">
        <v>7.5</v>
      </c>
      <c r="AC103" s="284">
        <v>7.5</v>
      </c>
      <c r="AD103" s="34">
        <f t="shared" si="23"/>
        <v>90</v>
      </c>
      <c r="AE103" s="393">
        <f t="shared" si="33"/>
        <v>90</v>
      </c>
      <c r="AF103" s="39">
        <f t="shared" si="34"/>
        <v>0</v>
      </c>
      <c r="AG103" s="370"/>
      <c r="AH103" s="81" t="s">
        <v>30</v>
      </c>
      <c r="AI103" s="269">
        <v>7.5</v>
      </c>
      <c r="AJ103" s="26">
        <f t="shared" ca="1" si="25"/>
        <v>44566</v>
      </c>
      <c r="AK103" s="27">
        <v>13</v>
      </c>
      <c r="AL103">
        <f t="shared" si="35"/>
        <v>1</v>
      </c>
    </row>
    <row r="104" spans="1:38" ht="21" customHeight="1" x14ac:dyDescent="0.45">
      <c r="A104" s="40">
        <v>130</v>
      </c>
      <c r="B104" s="41" t="s">
        <v>303</v>
      </c>
      <c r="C104" s="42" t="s">
        <v>124</v>
      </c>
      <c r="D104" s="43">
        <v>174</v>
      </c>
      <c r="E104" s="42" t="s">
        <v>44</v>
      </c>
      <c r="F104" s="67">
        <v>30063</v>
      </c>
      <c r="G104" s="45" t="s">
        <v>304</v>
      </c>
      <c r="H104" s="302">
        <v>421904100186</v>
      </c>
      <c r="I104" s="60">
        <v>0</v>
      </c>
      <c r="J104" s="154" t="s">
        <v>305</v>
      </c>
      <c r="K104" s="48">
        <v>1</v>
      </c>
      <c r="L104" s="5">
        <v>174</v>
      </c>
      <c r="M104" s="51">
        <v>10</v>
      </c>
      <c r="N104" s="51">
        <v>10</v>
      </c>
      <c r="O104" s="51">
        <v>20</v>
      </c>
      <c r="P104" s="52">
        <v>122</v>
      </c>
      <c r="Q104" s="33">
        <v>0</v>
      </c>
      <c r="R104" s="160">
        <v>7.5</v>
      </c>
      <c r="S104" s="161">
        <v>7.5</v>
      </c>
      <c r="T104" s="161">
        <v>7.5</v>
      </c>
      <c r="U104" s="161">
        <v>7.5</v>
      </c>
      <c r="V104" s="161">
        <v>7.5</v>
      </c>
      <c r="W104" s="161">
        <v>7.5</v>
      </c>
      <c r="X104" s="161">
        <v>7.5</v>
      </c>
      <c r="Y104" s="161">
        <v>7.5</v>
      </c>
      <c r="Z104" s="161">
        <v>7.5</v>
      </c>
      <c r="AA104" s="161">
        <v>7.5</v>
      </c>
      <c r="AB104" s="161">
        <v>7.5</v>
      </c>
      <c r="AC104" s="284">
        <v>7.5</v>
      </c>
      <c r="AD104" s="34">
        <f t="shared" si="23"/>
        <v>90</v>
      </c>
      <c r="AE104" s="393">
        <f t="shared" si="33"/>
        <v>90</v>
      </c>
      <c r="AF104" s="39">
        <f t="shared" si="34"/>
        <v>0</v>
      </c>
      <c r="AG104" s="113"/>
      <c r="AH104" s="81" t="s">
        <v>30</v>
      </c>
      <c r="AI104" s="269">
        <v>7.5</v>
      </c>
      <c r="AJ104" s="26">
        <f t="shared" ca="1" si="25"/>
        <v>44566</v>
      </c>
      <c r="AK104" s="27">
        <v>13</v>
      </c>
      <c r="AL104">
        <f t="shared" si="35"/>
        <v>1</v>
      </c>
    </row>
    <row r="105" spans="1:38" ht="21" customHeight="1" x14ac:dyDescent="0.45">
      <c r="A105" s="40">
        <v>236</v>
      </c>
      <c r="B105" s="55" t="s">
        <v>306</v>
      </c>
      <c r="C105" s="64" t="s">
        <v>49</v>
      </c>
      <c r="D105" s="57">
        <v>73</v>
      </c>
      <c r="E105" s="65" t="s">
        <v>37</v>
      </c>
      <c r="F105" s="58">
        <v>0</v>
      </c>
      <c r="G105" s="66" t="s">
        <v>307</v>
      </c>
      <c r="H105" s="300" t="s">
        <v>308</v>
      </c>
      <c r="I105" s="60">
        <v>0</v>
      </c>
      <c r="J105" s="40" t="s">
        <v>41</v>
      </c>
      <c r="K105" s="48">
        <v>1</v>
      </c>
      <c r="L105" s="63">
        <v>2907073</v>
      </c>
      <c r="M105" s="51">
        <v>10</v>
      </c>
      <c r="N105" s="51">
        <v>10</v>
      </c>
      <c r="O105" s="51">
        <v>1</v>
      </c>
      <c r="P105" s="52">
        <v>38</v>
      </c>
      <c r="Q105" s="33">
        <v>0</v>
      </c>
      <c r="R105" s="160"/>
      <c r="S105" s="161">
        <v>12</v>
      </c>
      <c r="T105" s="161"/>
      <c r="U105" s="161"/>
      <c r="V105" s="161"/>
      <c r="W105" s="161"/>
      <c r="X105" s="161"/>
      <c r="Y105" s="383"/>
      <c r="Z105" s="161">
        <v>36</v>
      </c>
      <c r="AA105" s="383"/>
      <c r="AB105" s="161"/>
      <c r="AC105" s="284">
        <v>24</v>
      </c>
      <c r="AD105" s="34">
        <f t="shared" si="23"/>
        <v>72</v>
      </c>
      <c r="AE105" s="393">
        <f t="shared" si="33"/>
        <v>72</v>
      </c>
      <c r="AF105" s="39">
        <f t="shared" si="34"/>
        <v>0</v>
      </c>
      <c r="AG105" s="35"/>
      <c r="AH105" s="81" t="s">
        <v>30</v>
      </c>
      <c r="AI105" s="270">
        <v>6</v>
      </c>
      <c r="AJ105" s="26">
        <f t="shared" ca="1" si="25"/>
        <v>44566</v>
      </c>
      <c r="AK105" s="27">
        <v>13</v>
      </c>
      <c r="AL105">
        <f t="shared" si="35"/>
        <v>1</v>
      </c>
    </row>
    <row r="106" spans="1:38" ht="21" customHeight="1" x14ac:dyDescent="0.45">
      <c r="A106" s="40">
        <v>119</v>
      </c>
      <c r="B106" s="41" t="s">
        <v>309</v>
      </c>
      <c r="C106" s="42" t="s">
        <v>49</v>
      </c>
      <c r="D106" s="43">
        <v>89</v>
      </c>
      <c r="E106" s="65" t="s">
        <v>37</v>
      </c>
      <c r="F106" s="44" t="s">
        <v>54</v>
      </c>
      <c r="G106" s="92">
        <v>0</v>
      </c>
      <c r="H106" s="300"/>
      <c r="I106" s="60">
        <v>0</v>
      </c>
      <c r="J106" s="40" t="s">
        <v>41</v>
      </c>
      <c r="K106" s="48">
        <v>1</v>
      </c>
      <c r="L106" s="63">
        <v>10101043</v>
      </c>
      <c r="M106" s="51">
        <v>10</v>
      </c>
      <c r="N106" s="51">
        <v>10</v>
      </c>
      <c r="O106" s="51">
        <v>1</v>
      </c>
      <c r="P106" s="52">
        <v>36</v>
      </c>
      <c r="Q106" s="33">
        <v>0</v>
      </c>
      <c r="R106" s="160">
        <v>6.64</v>
      </c>
      <c r="S106" s="161">
        <v>6.64</v>
      </c>
      <c r="T106" s="161">
        <v>6.64</v>
      </c>
      <c r="U106" s="161">
        <v>6.64</v>
      </c>
      <c r="V106" s="161">
        <v>6.64</v>
      </c>
      <c r="W106" s="161">
        <v>6.64</v>
      </c>
      <c r="X106" s="161">
        <v>6.64</v>
      </c>
      <c r="Y106" s="161">
        <v>6.64</v>
      </c>
      <c r="Z106" s="161">
        <v>6.64</v>
      </c>
      <c r="AA106" s="161">
        <v>6.64</v>
      </c>
      <c r="AB106" s="161">
        <v>6.64</v>
      </c>
      <c r="AC106" s="284">
        <v>6.64</v>
      </c>
      <c r="AD106" s="34">
        <f t="shared" si="23"/>
        <v>79.679999999999993</v>
      </c>
      <c r="AE106" s="393">
        <f t="shared" si="33"/>
        <v>72</v>
      </c>
      <c r="AF106" s="39">
        <f t="shared" si="34"/>
        <v>7.6799999999999926</v>
      </c>
      <c r="AG106" s="113"/>
      <c r="AH106" s="81" t="s">
        <v>30</v>
      </c>
      <c r="AI106" s="270">
        <v>6</v>
      </c>
      <c r="AJ106" s="26">
        <f t="shared" ca="1" si="25"/>
        <v>44566</v>
      </c>
      <c r="AK106" s="27">
        <v>13</v>
      </c>
      <c r="AL106">
        <f t="shared" si="35"/>
        <v>1</v>
      </c>
    </row>
    <row r="107" spans="1:38" ht="21" customHeight="1" x14ac:dyDescent="0.45">
      <c r="A107" s="40">
        <v>238</v>
      </c>
      <c r="B107" s="41" t="s">
        <v>703</v>
      </c>
      <c r="C107" s="42" t="s">
        <v>287</v>
      </c>
      <c r="D107" s="43">
        <v>187</v>
      </c>
      <c r="E107" s="65" t="s">
        <v>37</v>
      </c>
      <c r="F107" s="204" t="s">
        <v>704</v>
      </c>
      <c r="G107" s="92" t="s">
        <v>705</v>
      </c>
      <c r="H107" s="300" t="s">
        <v>706</v>
      </c>
      <c r="I107" s="116" t="s">
        <v>40</v>
      </c>
      <c r="J107" s="147" t="s">
        <v>41</v>
      </c>
      <c r="K107" s="118">
        <v>1</v>
      </c>
      <c r="L107" s="5" t="s">
        <v>707</v>
      </c>
      <c r="M107" s="103">
        <v>10</v>
      </c>
      <c r="N107" s="103">
        <v>10</v>
      </c>
      <c r="O107" s="103">
        <v>1</v>
      </c>
      <c r="P107" s="104">
        <v>44</v>
      </c>
      <c r="Q107" s="33">
        <v>1.0000000000005116E-2</v>
      </c>
      <c r="R107" s="160">
        <v>6.64</v>
      </c>
      <c r="S107" s="161">
        <v>6.64</v>
      </c>
      <c r="T107" s="161">
        <v>6</v>
      </c>
      <c r="U107" s="161">
        <v>6</v>
      </c>
      <c r="V107" s="161">
        <v>6</v>
      </c>
      <c r="W107" s="161">
        <v>6</v>
      </c>
      <c r="X107" s="161">
        <v>6</v>
      </c>
      <c r="Y107" s="161">
        <v>6</v>
      </c>
      <c r="Z107" s="161">
        <v>6</v>
      </c>
      <c r="AA107" s="161">
        <v>6</v>
      </c>
      <c r="AB107" s="161">
        <v>6</v>
      </c>
      <c r="AC107" s="284">
        <v>6</v>
      </c>
      <c r="AD107" s="34">
        <f t="shared" si="23"/>
        <v>73.28</v>
      </c>
      <c r="AE107" s="393">
        <f t="shared" si="33"/>
        <v>72</v>
      </c>
      <c r="AF107" s="39">
        <f t="shared" si="34"/>
        <v>1.2900000000000063</v>
      </c>
      <c r="AG107" s="105"/>
      <c r="AH107" s="81" t="s">
        <v>30</v>
      </c>
      <c r="AI107" s="270">
        <v>6</v>
      </c>
      <c r="AJ107" s="26">
        <f t="shared" ca="1" si="25"/>
        <v>44566</v>
      </c>
      <c r="AK107" s="27">
        <v>13</v>
      </c>
      <c r="AL107">
        <f t="shared" si="35"/>
        <v>1</v>
      </c>
    </row>
    <row r="108" spans="1:38" ht="21" customHeight="1" x14ac:dyDescent="0.45">
      <c r="A108" s="40">
        <v>133</v>
      </c>
      <c r="B108" s="41" t="s">
        <v>641</v>
      </c>
      <c r="C108" s="42" t="s">
        <v>49</v>
      </c>
      <c r="D108" s="43">
        <v>112</v>
      </c>
      <c r="E108" s="65" t="s">
        <v>37</v>
      </c>
      <c r="F108" s="137">
        <v>18019</v>
      </c>
      <c r="G108" s="92" t="s">
        <v>642</v>
      </c>
      <c r="H108" s="300" t="s">
        <v>643</v>
      </c>
      <c r="I108" s="60">
        <v>0</v>
      </c>
      <c r="J108" s="40" t="s">
        <v>41</v>
      </c>
      <c r="K108" s="48">
        <v>1</v>
      </c>
      <c r="L108" s="5">
        <v>112</v>
      </c>
      <c r="M108" s="51">
        <v>10</v>
      </c>
      <c r="N108" s="51">
        <v>10</v>
      </c>
      <c r="O108" s="51">
        <v>1</v>
      </c>
      <c r="P108" s="52">
        <v>131</v>
      </c>
      <c r="Q108" s="33">
        <v>0</v>
      </c>
      <c r="R108" s="160">
        <v>18</v>
      </c>
      <c r="S108" s="161"/>
      <c r="T108" s="161"/>
      <c r="U108" s="161">
        <v>18</v>
      </c>
      <c r="V108" s="161"/>
      <c r="W108" s="161"/>
      <c r="X108" s="161">
        <v>18</v>
      </c>
      <c r="Y108" s="161"/>
      <c r="Z108" s="161"/>
      <c r="AA108" s="161">
        <v>18</v>
      </c>
      <c r="AB108" s="161"/>
      <c r="AC108" s="285"/>
      <c r="AD108" s="34">
        <f t="shared" si="23"/>
        <v>72</v>
      </c>
      <c r="AE108" s="393">
        <f t="shared" si="33"/>
        <v>72</v>
      </c>
      <c r="AF108" s="39">
        <f t="shared" si="34"/>
        <v>0</v>
      </c>
      <c r="AG108" s="35"/>
      <c r="AH108" s="81" t="s">
        <v>30</v>
      </c>
      <c r="AI108" s="270">
        <v>6</v>
      </c>
      <c r="AJ108" s="26">
        <f t="shared" ca="1" si="25"/>
        <v>44566</v>
      </c>
      <c r="AK108" s="27">
        <v>13</v>
      </c>
      <c r="AL108">
        <f t="shared" si="35"/>
        <v>1</v>
      </c>
    </row>
    <row r="109" spans="1:38" ht="21" customHeight="1" x14ac:dyDescent="0.45">
      <c r="A109" s="40">
        <v>135</v>
      </c>
      <c r="B109" s="55" t="s">
        <v>310</v>
      </c>
      <c r="C109" s="64" t="s">
        <v>151</v>
      </c>
      <c r="D109" s="57">
        <v>134</v>
      </c>
      <c r="E109" s="64" t="s">
        <v>44</v>
      </c>
      <c r="F109" s="58">
        <v>0</v>
      </c>
      <c r="G109" s="59">
        <v>0</v>
      </c>
      <c r="H109" s="304" t="s">
        <v>311</v>
      </c>
      <c r="I109" s="60">
        <v>0</v>
      </c>
      <c r="J109" s="149" t="s">
        <v>47</v>
      </c>
      <c r="K109" s="48">
        <v>1</v>
      </c>
      <c r="L109" s="5">
        <v>134</v>
      </c>
      <c r="M109" s="51">
        <v>10</v>
      </c>
      <c r="N109" s="51">
        <v>10</v>
      </c>
      <c r="O109" s="51">
        <v>20</v>
      </c>
      <c r="P109" s="52">
        <v>124</v>
      </c>
      <c r="Q109" s="33">
        <v>0</v>
      </c>
      <c r="R109" s="160">
        <v>7.5</v>
      </c>
      <c r="S109" s="161">
        <v>7.5</v>
      </c>
      <c r="T109" s="161">
        <v>7.5</v>
      </c>
      <c r="U109" s="161">
        <v>7.5</v>
      </c>
      <c r="V109" s="161">
        <v>7.5</v>
      </c>
      <c r="W109" s="161">
        <v>7.5</v>
      </c>
      <c r="X109" s="161">
        <v>7.5</v>
      </c>
      <c r="Y109" s="161">
        <v>7.5</v>
      </c>
      <c r="Z109" s="161">
        <v>7.5</v>
      </c>
      <c r="AA109" s="161">
        <v>7.5</v>
      </c>
      <c r="AB109" s="161">
        <v>7.5</v>
      </c>
      <c r="AC109" s="285">
        <v>7.5</v>
      </c>
      <c r="AD109" s="34">
        <f t="shared" si="23"/>
        <v>90</v>
      </c>
      <c r="AE109" s="393">
        <f t="shared" si="33"/>
        <v>90</v>
      </c>
      <c r="AF109" s="39">
        <f t="shared" si="34"/>
        <v>0</v>
      </c>
      <c r="AG109" s="105"/>
      <c r="AH109" s="81" t="s">
        <v>30</v>
      </c>
      <c r="AI109" s="269">
        <v>7.5</v>
      </c>
      <c r="AJ109" s="26">
        <f t="shared" ca="1" si="25"/>
        <v>44566</v>
      </c>
      <c r="AK109" s="27">
        <v>13</v>
      </c>
      <c r="AL109">
        <f t="shared" si="35"/>
        <v>1</v>
      </c>
    </row>
    <row r="110" spans="1:38" ht="21" customHeight="1" x14ac:dyDescent="0.45">
      <c r="A110" s="40">
        <v>0</v>
      </c>
      <c r="B110" s="41" t="s">
        <v>312</v>
      </c>
      <c r="C110" s="65" t="s">
        <v>208</v>
      </c>
      <c r="D110" s="43">
        <v>30</v>
      </c>
      <c r="E110" s="65" t="s">
        <v>44</v>
      </c>
      <c r="F110" s="67">
        <v>0</v>
      </c>
      <c r="G110" s="152">
        <v>0</v>
      </c>
      <c r="H110" s="304">
        <v>0</v>
      </c>
      <c r="I110" s="153">
        <v>0</v>
      </c>
      <c r="J110" s="40">
        <v>0</v>
      </c>
      <c r="K110" s="48">
        <v>1</v>
      </c>
      <c r="L110" s="76">
        <v>6881030</v>
      </c>
      <c r="M110" s="51">
        <v>10</v>
      </c>
      <c r="N110" s="51">
        <v>10</v>
      </c>
      <c r="O110" s="51">
        <v>20</v>
      </c>
      <c r="P110" s="52" t="s">
        <v>313</v>
      </c>
      <c r="Q110" s="33">
        <v>0</v>
      </c>
      <c r="R110" s="160">
        <v>6.64</v>
      </c>
      <c r="S110" s="161">
        <v>6.64</v>
      </c>
      <c r="T110" s="161">
        <v>6.64</v>
      </c>
      <c r="U110" s="161">
        <v>6.64</v>
      </c>
      <c r="V110" s="161">
        <v>6.64</v>
      </c>
      <c r="W110" s="161">
        <v>6.64</v>
      </c>
      <c r="X110" s="161">
        <v>6.64</v>
      </c>
      <c r="Y110" s="161">
        <v>6.64</v>
      </c>
      <c r="Z110" s="161">
        <v>6.64</v>
      </c>
      <c r="AA110" s="161">
        <v>6.64</v>
      </c>
      <c r="AB110" s="161">
        <v>6.64</v>
      </c>
      <c r="AC110" s="284">
        <v>6.64</v>
      </c>
      <c r="AD110" s="34">
        <f t="shared" si="23"/>
        <v>79.679999999999993</v>
      </c>
      <c r="AE110" s="393">
        <f t="shared" si="33"/>
        <v>90</v>
      </c>
      <c r="AF110" s="39">
        <f t="shared" si="34"/>
        <v>-10.320000000000007</v>
      </c>
      <c r="AG110" s="105"/>
      <c r="AH110" s="81" t="s">
        <v>30</v>
      </c>
      <c r="AI110" s="269">
        <v>7.5</v>
      </c>
      <c r="AJ110" s="26">
        <f t="shared" ca="1" si="25"/>
        <v>44566</v>
      </c>
      <c r="AK110" s="27">
        <v>13</v>
      </c>
      <c r="AL110">
        <f t="shared" si="35"/>
        <v>1</v>
      </c>
    </row>
    <row r="111" spans="1:38" ht="21" customHeight="1" x14ac:dyDescent="0.45">
      <c r="A111" s="40">
        <v>132</v>
      </c>
      <c r="B111" s="41" t="s">
        <v>314</v>
      </c>
      <c r="C111" s="42" t="s">
        <v>315</v>
      </c>
      <c r="D111" s="43">
        <v>122</v>
      </c>
      <c r="E111" s="42" t="s">
        <v>90</v>
      </c>
      <c r="F111" s="67">
        <v>20112</v>
      </c>
      <c r="G111" s="45" t="s">
        <v>316</v>
      </c>
      <c r="H111" s="304">
        <v>421905332981</v>
      </c>
      <c r="I111" s="59">
        <v>0</v>
      </c>
      <c r="J111" s="70" t="s">
        <v>317</v>
      </c>
      <c r="K111" s="48">
        <v>1</v>
      </c>
      <c r="L111" s="5">
        <v>9195122</v>
      </c>
      <c r="M111" s="51">
        <v>10</v>
      </c>
      <c r="N111" s="51">
        <v>10</v>
      </c>
      <c r="O111" s="51">
        <v>20</v>
      </c>
      <c r="P111" s="52">
        <v>52</v>
      </c>
      <c r="Q111" s="33">
        <v>0</v>
      </c>
      <c r="R111" s="160">
        <v>7.5</v>
      </c>
      <c r="S111" s="161">
        <v>7.5</v>
      </c>
      <c r="T111" s="161">
        <v>7.5</v>
      </c>
      <c r="U111" s="161">
        <v>7.5</v>
      </c>
      <c r="V111" s="161">
        <v>7.5</v>
      </c>
      <c r="W111" s="161">
        <v>7.5</v>
      </c>
      <c r="X111" s="161">
        <v>7.5</v>
      </c>
      <c r="Y111" s="161">
        <v>7.5</v>
      </c>
      <c r="Z111" s="161">
        <v>7.5</v>
      </c>
      <c r="AA111" s="161">
        <v>7.5</v>
      </c>
      <c r="AB111" s="161">
        <v>7.5</v>
      </c>
      <c r="AC111" s="284">
        <v>7.5</v>
      </c>
      <c r="AD111" s="34">
        <f t="shared" si="23"/>
        <v>90</v>
      </c>
      <c r="AE111" s="393">
        <f t="shared" si="33"/>
        <v>90</v>
      </c>
      <c r="AF111" s="39">
        <f t="shared" si="34"/>
        <v>0</v>
      </c>
      <c r="AG111" s="105"/>
      <c r="AH111" s="81" t="s">
        <v>30</v>
      </c>
      <c r="AI111" s="269">
        <v>7.5</v>
      </c>
      <c r="AJ111" s="26">
        <f t="shared" ca="1" si="25"/>
        <v>44566</v>
      </c>
      <c r="AK111" s="27">
        <v>13</v>
      </c>
      <c r="AL111">
        <f t="shared" si="35"/>
        <v>1</v>
      </c>
    </row>
    <row r="112" spans="1:38" ht="21" customHeight="1" x14ac:dyDescent="0.45">
      <c r="A112" s="40">
        <v>0</v>
      </c>
      <c r="B112" s="55" t="s">
        <v>318</v>
      </c>
      <c r="C112" s="64" t="s">
        <v>131</v>
      </c>
      <c r="D112" s="57">
        <v>54</v>
      </c>
      <c r="E112" s="64" t="s">
        <v>66</v>
      </c>
      <c r="F112" s="58">
        <v>0</v>
      </c>
      <c r="G112" s="106" t="s">
        <v>319</v>
      </c>
      <c r="H112" s="304">
        <v>0</v>
      </c>
      <c r="I112" s="60">
        <v>0</v>
      </c>
      <c r="J112" s="70" t="s">
        <v>219</v>
      </c>
      <c r="K112" s="48">
        <v>1</v>
      </c>
      <c r="L112" s="5">
        <v>9263054</v>
      </c>
      <c r="M112" s="51">
        <v>10</v>
      </c>
      <c r="N112" s="51">
        <v>10</v>
      </c>
      <c r="O112" s="51">
        <v>30</v>
      </c>
      <c r="P112" s="52">
        <v>119</v>
      </c>
      <c r="Q112" s="33">
        <v>0</v>
      </c>
      <c r="R112" s="160">
        <v>7.5</v>
      </c>
      <c r="S112" s="161">
        <v>7.5</v>
      </c>
      <c r="T112" s="161">
        <v>7.5</v>
      </c>
      <c r="U112" s="161">
        <v>7.5</v>
      </c>
      <c r="V112" s="161">
        <v>7.5</v>
      </c>
      <c r="W112" s="161">
        <v>7.5</v>
      </c>
      <c r="X112" s="161">
        <v>7.5</v>
      </c>
      <c r="Y112" s="161">
        <v>7.5</v>
      </c>
      <c r="Z112" s="161">
        <v>7.5</v>
      </c>
      <c r="AA112" s="161">
        <v>7.5</v>
      </c>
      <c r="AB112" s="161">
        <v>7.5</v>
      </c>
      <c r="AC112" s="284">
        <v>7.5</v>
      </c>
      <c r="AD112" s="34">
        <f t="shared" si="23"/>
        <v>90</v>
      </c>
      <c r="AE112" s="393">
        <f t="shared" si="33"/>
        <v>90</v>
      </c>
      <c r="AF112" s="39">
        <f t="shared" si="34"/>
        <v>0</v>
      </c>
      <c r="AG112" s="108"/>
      <c r="AH112" s="81" t="s">
        <v>30</v>
      </c>
      <c r="AI112" s="269">
        <v>7.5</v>
      </c>
      <c r="AJ112" s="26">
        <f t="shared" ca="1" si="25"/>
        <v>44566</v>
      </c>
      <c r="AK112" s="27">
        <v>13</v>
      </c>
      <c r="AL112">
        <f t="shared" si="35"/>
        <v>1</v>
      </c>
    </row>
    <row r="113" spans="1:38" ht="21" customHeight="1" x14ac:dyDescent="0.45">
      <c r="A113" s="40">
        <v>1</v>
      </c>
      <c r="B113" s="41" t="s">
        <v>1354</v>
      </c>
      <c r="C113" s="42" t="s">
        <v>131</v>
      </c>
      <c r="D113" s="43">
        <v>100</v>
      </c>
      <c r="E113" s="42" t="s">
        <v>66</v>
      </c>
      <c r="F113" s="67">
        <v>30177</v>
      </c>
      <c r="G113" s="45" t="s">
        <v>644</v>
      </c>
      <c r="H113" s="300" t="s">
        <v>645</v>
      </c>
      <c r="I113" s="102">
        <v>0</v>
      </c>
      <c r="J113" s="143" t="s">
        <v>173</v>
      </c>
      <c r="K113" s="48">
        <v>1</v>
      </c>
      <c r="L113" s="63">
        <v>9263100</v>
      </c>
      <c r="M113" s="51">
        <v>10</v>
      </c>
      <c r="N113" s="51">
        <v>10</v>
      </c>
      <c r="O113" s="51">
        <v>30</v>
      </c>
      <c r="P113" s="52">
        <v>121</v>
      </c>
      <c r="Q113" s="33">
        <v>0</v>
      </c>
      <c r="R113" s="387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97"/>
      <c r="AD113" s="34">
        <f t="shared" si="23"/>
        <v>0</v>
      </c>
      <c r="AE113" s="393">
        <f t="shared" si="33"/>
        <v>90</v>
      </c>
      <c r="AF113" s="39">
        <f t="shared" si="34"/>
        <v>-90</v>
      </c>
      <c r="AG113" s="113"/>
      <c r="AH113" s="81" t="s">
        <v>30</v>
      </c>
      <c r="AI113" s="269">
        <v>7.5</v>
      </c>
      <c r="AJ113" s="26">
        <f t="shared" ca="1" si="25"/>
        <v>44566</v>
      </c>
      <c r="AK113" s="27">
        <v>13</v>
      </c>
      <c r="AL113">
        <f t="shared" si="35"/>
        <v>1</v>
      </c>
    </row>
    <row r="114" spans="1:38" ht="21" customHeight="1" x14ac:dyDescent="0.45">
      <c r="A114" s="40">
        <v>281</v>
      </c>
      <c r="B114" s="41" t="s">
        <v>320</v>
      </c>
      <c r="C114" s="42" t="s">
        <v>49</v>
      </c>
      <c r="D114" s="43">
        <v>71</v>
      </c>
      <c r="E114" s="65" t="s">
        <v>37</v>
      </c>
      <c r="F114" s="67" t="s">
        <v>54</v>
      </c>
      <c r="G114" s="145" t="s">
        <v>321</v>
      </c>
      <c r="H114" s="300" t="s">
        <v>322</v>
      </c>
      <c r="I114" s="60">
        <v>0</v>
      </c>
      <c r="J114" s="40" t="s">
        <v>41</v>
      </c>
      <c r="K114" s="48">
        <v>1</v>
      </c>
      <c r="L114" s="5">
        <v>2907071</v>
      </c>
      <c r="M114" s="51">
        <v>10</v>
      </c>
      <c r="N114" s="51">
        <v>10</v>
      </c>
      <c r="O114" s="51">
        <v>1</v>
      </c>
      <c r="P114" s="52">
        <v>13</v>
      </c>
      <c r="Q114" s="33">
        <v>0</v>
      </c>
      <c r="R114" s="160">
        <v>6.64</v>
      </c>
      <c r="S114" s="161">
        <v>6.64</v>
      </c>
      <c r="T114" s="161">
        <v>6.64</v>
      </c>
      <c r="U114" s="161">
        <v>6.64</v>
      </c>
      <c r="V114" s="161">
        <v>6.64</v>
      </c>
      <c r="W114" s="161">
        <v>6.64</v>
      </c>
      <c r="X114" s="161">
        <v>6.64</v>
      </c>
      <c r="Y114" s="161">
        <v>6.64</v>
      </c>
      <c r="Z114" s="161">
        <v>6.64</v>
      </c>
      <c r="AA114" s="161">
        <v>6.64</v>
      </c>
      <c r="AB114" s="161">
        <v>6.64</v>
      </c>
      <c r="AC114" s="284">
        <v>6.64</v>
      </c>
      <c r="AD114" s="34">
        <f t="shared" si="23"/>
        <v>79.679999999999993</v>
      </c>
      <c r="AE114" s="393">
        <f t="shared" si="33"/>
        <v>72</v>
      </c>
      <c r="AF114" s="39">
        <f t="shared" si="34"/>
        <v>7.6799999999999926</v>
      </c>
      <c r="AG114" s="105"/>
      <c r="AH114" s="81" t="s">
        <v>30</v>
      </c>
      <c r="AI114" s="270">
        <v>6</v>
      </c>
      <c r="AJ114" s="26">
        <f t="shared" ca="1" si="25"/>
        <v>44566</v>
      </c>
      <c r="AK114" s="27">
        <v>13</v>
      </c>
      <c r="AL114">
        <f t="shared" si="35"/>
        <v>1</v>
      </c>
    </row>
    <row r="115" spans="1:38" ht="21" customHeight="1" x14ac:dyDescent="0.45">
      <c r="A115" s="40">
        <v>60</v>
      </c>
      <c r="B115" s="41" t="s">
        <v>1242</v>
      </c>
      <c r="C115" s="42" t="s">
        <v>49</v>
      </c>
      <c r="D115" s="43">
        <v>8</v>
      </c>
      <c r="E115" s="65" t="s">
        <v>37</v>
      </c>
      <c r="F115" s="137">
        <v>0</v>
      </c>
      <c r="G115" s="92">
        <v>0</v>
      </c>
      <c r="H115" s="300"/>
      <c r="I115" s="60">
        <v>0</v>
      </c>
      <c r="J115" s="40">
        <v>0</v>
      </c>
      <c r="K115" s="107">
        <v>1</v>
      </c>
      <c r="L115" s="5">
        <v>2907008</v>
      </c>
      <c r="M115" s="103">
        <v>10</v>
      </c>
      <c r="N115" s="103">
        <v>10</v>
      </c>
      <c r="O115" s="103">
        <v>1</v>
      </c>
      <c r="P115" s="104">
        <v>244</v>
      </c>
      <c r="Q115" s="33">
        <v>0</v>
      </c>
      <c r="R115" s="160">
        <v>6</v>
      </c>
      <c r="S115" s="161">
        <v>6</v>
      </c>
      <c r="T115" s="161">
        <v>6</v>
      </c>
      <c r="U115" s="161">
        <v>6</v>
      </c>
      <c r="V115" s="161">
        <v>6</v>
      </c>
      <c r="W115" s="161">
        <v>6</v>
      </c>
      <c r="X115" s="161">
        <v>6</v>
      </c>
      <c r="Y115" s="161">
        <v>6</v>
      </c>
      <c r="Z115" s="161">
        <v>6</v>
      </c>
      <c r="AA115" s="161">
        <v>6</v>
      </c>
      <c r="AB115" s="161">
        <v>6</v>
      </c>
      <c r="AC115" s="284">
        <v>6</v>
      </c>
      <c r="AD115" s="34">
        <f t="shared" si="23"/>
        <v>72</v>
      </c>
      <c r="AE115" s="393">
        <f t="shared" si="33"/>
        <v>72</v>
      </c>
      <c r="AF115" s="39">
        <f t="shared" si="34"/>
        <v>0</v>
      </c>
      <c r="AG115" s="105"/>
      <c r="AH115" s="81" t="s">
        <v>30</v>
      </c>
      <c r="AI115" s="270">
        <v>6</v>
      </c>
      <c r="AJ115" s="26">
        <f t="shared" ca="1" si="25"/>
        <v>44566</v>
      </c>
      <c r="AK115" s="27">
        <v>13</v>
      </c>
      <c r="AL115">
        <f t="shared" si="35"/>
        <v>1</v>
      </c>
    </row>
    <row r="116" spans="1:38" ht="21" customHeight="1" x14ac:dyDescent="0.45">
      <c r="A116" s="40"/>
      <c r="B116" s="122" t="s">
        <v>98</v>
      </c>
      <c r="C116" s="64" t="s">
        <v>49</v>
      </c>
      <c r="D116" s="57" t="s">
        <v>99</v>
      </c>
      <c r="E116" s="64" t="s">
        <v>37</v>
      </c>
      <c r="F116" s="58"/>
      <c r="G116" s="59"/>
      <c r="H116" s="309"/>
      <c r="I116" s="60"/>
      <c r="J116" s="94"/>
      <c r="K116" s="107">
        <v>1</v>
      </c>
      <c r="L116" s="123"/>
      <c r="M116" s="95">
        <v>10</v>
      </c>
      <c r="N116" s="95">
        <v>10</v>
      </c>
      <c r="O116" s="95">
        <v>1</v>
      </c>
      <c r="P116" s="96">
        <v>247</v>
      </c>
      <c r="Q116" s="33">
        <v>-79.679999999999993</v>
      </c>
      <c r="R116" s="281"/>
      <c r="S116" s="161"/>
      <c r="T116" s="161"/>
      <c r="U116" s="161"/>
      <c r="V116" s="199"/>
      <c r="W116" s="161"/>
      <c r="X116" s="161"/>
      <c r="Y116" s="161"/>
      <c r="Z116" s="161"/>
      <c r="AA116" s="161"/>
      <c r="AB116" s="161"/>
      <c r="AC116" s="284"/>
      <c r="AD116" s="34">
        <f t="shared" si="23"/>
        <v>0</v>
      </c>
      <c r="AE116" s="393">
        <f t="shared" si="33"/>
        <v>72</v>
      </c>
      <c r="AF116" s="39">
        <f t="shared" si="34"/>
        <v>-151.68</v>
      </c>
      <c r="AG116" s="105" t="s">
        <v>77</v>
      </c>
      <c r="AH116" s="81" t="s">
        <v>30</v>
      </c>
      <c r="AI116" s="270">
        <v>6</v>
      </c>
      <c r="AJ116" s="26">
        <f t="shared" ca="1" si="25"/>
        <v>44566</v>
      </c>
      <c r="AK116" s="27">
        <v>13</v>
      </c>
      <c r="AL116">
        <f t="shared" si="35"/>
        <v>1</v>
      </c>
    </row>
    <row r="117" spans="1:38" ht="21" customHeight="1" x14ac:dyDescent="0.45">
      <c r="A117" s="40">
        <v>0</v>
      </c>
      <c r="B117" s="41" t="s">
        <v>805</v>
      </c>
      <c r="C117" s="42" t="s">
        <v>89</v>
      </c>
      <c r="D117" s="43">
        <v>185</v>
      </c>
      <c r="E117" s="65" t="s">
        <v>90</v>
      </c>
      <c r="F117" s="115">
        <v>0</v>
      </c>
      <c r="G117" s="106">
        <v>0</v>
      </c>
      <c r="H117" s="304">
        <v>0</v>
      </c>
      <c r="I117" s="116">
        <v>0</v>
      </c>
      <c r="J117" s="117">
        <v>0</v>
      </c>
      <c r="K117" s="118">
        <v>1</v>
      </c>
      <c r="L117" s="63">
        <v>9263185</v>
      </c>
      <c r="M117" s="51">
        <v>10</v>
      </c>
      <c r="N117" s="51">
        <v>10</v>
      </c>
      <c r="O117" s="51">
        <v>20</v>
      </c>
      <c r="P117" s="52">
        <v>7</v>
      </c>
      <c r="Q117" s="33">
        <v>0</v>
      </c>
      <c r="R117" s="160">
        <v>6.64</v>
      </c>
      <c r="S117" s="161">
        <v>6.64</v>
      </c>
      <c r="T117" s="161">
        <v>6.64</v>
      </c>
      <c r="U117" s="161">
        <v>6.64</v>
      </c>
      <c r="V117" s="161">
        <v>7.5</v>
      </c>
      <c r="W117" s="161">
        <v>7.5</v>
      </c>
      <c r="X117" s="161">
        <v>7.5</v>
      </c>
      <c r="Y117" s="161">
        <v>7.5</v>
      </c>
      <c r="Z117" s="161">
        <v>7.5</v>
      </c>
      <c r="AA117" s="161">
        <v>7.5</v>
      </c>
      <c r="AB117" s="161">
        <v>7.5</v>
      </c>
      <c r="AC117" s="284">
        <v>7.5</v>
      </c>
      <c r="AD117" s="34">
        <f t="shared" si="23"/>
        <v>86.56</v>
      </c>
      <c r="AE117" s="393">
        <f t="shared" si="33"/>
        <v>90</v>
      </c>
      <c r="AF117" s="39">
        <f t="shared" si="34"/>
        <v>4.0600000000000023</v>
      </c>
      <c r="AG117" s="35"/>
      <c r="AH117" s="81" t="s">
        <v>804</v>
      </c>
      <c r="AI117" s="269">
        <v>7.5</v>
      </c>
      <c r="AJ117" s="26">
        <f t="shared" ca="1" si="25"/>
        <v>44566</v>
      </c>
      <c r="AK117" s="27">
        <v>13</v>
      </c>
      <c r="AL117">
        <f t="shared" si="35"/>
        <v>1</v>
      </c>
    </row>
    <row r="118" spans="1:38" ht="21" customHeight="1" x14ac:dyDescent="0.45">
      <c r="A118" s="40">
        <v>385</v>
      </c>
      <c r="B118" s="41" t="s">
        <v>323</v>
      </c>
      <c r="C118" s="42" t="s">
        <v>127</v>
      </c>
      <c r="D118" s="43">
        <v>1605</v>
      </c>
      <c r="E118" s="42" t="s">
        <v>104</v>
      </c>
      <c r="F118" s="67">
        <v>28861</v>
      </c>
      <c r="G118" s="59">
        <v>0</v>
      </c>
      <c r="H118" s="304" t="s">
        <v>324</v>
      </c>
      <c r="I118" s="153">
        <v>0</v>
      </c>
      <c r="J118" s="40" t="s">
        <v>107</v>
      </c>
      <c r="K118" s="48">
        <v>1</v>
      </c>
      <c r="L118" s="5">
        <v>101010170</v>
      </c>
      <c r="M118" s="51">
        <v>10</v>
      </c>
      <c r="N118" s="51">
        <v>10</v>
      </c>
      <c r="O118" s="51">
        <v>30</v>
      </c>
      <c r="P118" s="52">
        <v>23</v>
      </c>
      <c r="Q118" s="33">
        <v>0</v>
      </c>
      <c r="R118" s="160">
        <v>7.5</v>
      </c>
      <c r="S118" s="161">
        <v>7.5</v>
      </c>
      <c r="T118" s="161">
        <v>7.5</v>
      </c>
      <c r="U118" s="161">
        <v>7.5</v>
      </c>
      <c r="V118" s="161">
        <v>7.5</v>
      </c>
      <c r="W118" s="161">
        <v>7.5</v>
      </c>
      <c r="X118" s="161">
        <v>7.5</v>
      </c>
      <c r="Y118" s="161">
        <v>7.5</v>
      </c>
      <c r="Z118" s="161">
        <v>7.5</v>
      </c>
      <c r="AA118" s="161">
        <v>7.5</v>
      </c>
      <c r="AB118" s="161">
        <v>7.5</v>
      </c>
      <c r="AC118" s="284">
        <v>7.5</v>
      </c>
      <c r="AD118" s="34">
        <f t="shared" si="23"/>
        <v>90</v>
      </c>
      <c r="AE118" s="393">
        <f t="shared" si="33"/>
        <v>90</v>
      </c>
      <c r="AF118" s="39">
        <f t="shared" si="34"/>
        <v>0</v>
      </c>
      <c r="AG118" s="105"/>
      <c r="AH118" s="81" t="s">
        <v>30</v>
      </c>
      <c r="AI118" s="269">
        <v>7.5</v>
      </c>
      <c r="AJ118" s="26">
        <f t="shared" ca="1" si="25"/>
        <v>44566</v>
      </c>
      <c r="AK118" s="27">
        <v>13</v>
      </c>
      <c r="AL118">
        <f t="shared" si="35"/>
        <v>1</v>
      </c>
    </row>
    <row r="119" spans="1:38" ht="21" customHeight="1" x14ac:dyDescent="0.45">
      <c r="A119" s="40">
        <v>28</v>
      </c>
      <c r="B119" s="41" t="s">
        <v>171</v>
      </c>
      <c r="C119" s="42" t="s">
        <v>49</v>
      </c>
      <c r="D119" s="43">
        <v>62</v>
      </c>
      <c r="E119" s="65" t="s">
        <v>37</v>
      </c>
      <c r="F119" s="137">
        <v>31204</v>
      </c>
      <c r="G119" s="114">
        <v>0</v>
      </c>
      <c r="H119" s="300" t="s">
        <v>172</v>
      </c>
      <c r="I119" s="60">
        <v>0</v>
      </c>
      <c r="J119" s="40" t="s">
        <v>41</v>
      </c>
      <c r="K119" s="48">
        <v>1</v>
      </c>
      <c r="L119" s="5" t="s">
        <v>87</v>
      </c>
      <c r="M119" s="51">
        <v>10</v>
      </c>
      <c r="N119" s="51">
        <v>10</v>
      </c>
      <c r="O119" s="51">
        <v>1</v>
      </c>
      <c r="P119" s="52">
        <v>40</v>
      </c>
      <c r="Q119" s="33">
        <v>-6.6399999999999579</v>
      </c>
      <c r="R119" s="291">
        <v>36</v>
      </c>
      <c r="S119" s="161"/>
      <c r="T119" s="161"/>
      <c r="U119" s="161"/>
      <c r="V119" s="161"/>
      <c r="W119" s="383"/>
      <c r="X119" s="383"/>
      <c r="Y119" s="383"/>
      <c r="Z119" s="383"/>
      <c r="AA119" s="383"/>
      <c r="AB119" s="385"/>
      <c r="AC119" s="398"/>
      <c r="AD119" s="34">
        <f t="shared" si="23"/>
        <v>36</v>
      </c>
      <c r="AE119" s="393">
        <f t="shared" si="33"/>
        <v>72</v>
      </c>
      <c r="AF119" s="39">
        <f t="shared" si="34"/>
        <v>-42.639999999999958</v>
      </c>
      <c r="AG119" s="105"/>
      <c r="AH119" s="81" t="s">
        <v>30</v>
      </c>
      <c r="AI119" s="270">
        <v>6</v>
      </c>
      <c r="AJ119" s="26">
        <f t="shared" ca="1" si="25"/>
        <v>44566</v>
      </c>
      <c r="AK119" s="27">
        <v>13</v>
      </c>
      <c r="AL119">
        <f t="shared" si="35"/>
        <v>1</v>
      </c>
    </row>
    <row r="120" spans="1:38" ht="21" customHeight="1" x14ac:dyDescent="0.45">
      <c r="A120" s="40">
        <v>336</v>
      </c>
      <c r="B120" s="55" t="s">
        <v>766</v>
      </c>
      <c r="C120" s="64" t="s">
        <v>149</v>
      </c>
      <c r="D120" s="57">
        <v>197</v>
      </c>
      <c r="E120" s="64" t="s">
        <v>44</v>
      </c>
      <c r="F120" s="58">
        <v>0</v>
      </c>
      <c r="G120" s="106">
        <v>0</v>
      </c>
      <c r="H120" s="301" t="s">
        <v>767</v>
      </c>
      <c r="I120" s="102">
        <v>0</v>
      </c>
      <c r="J120" s="154" t="s">
        <v>135</v>
      </c>
      <c r="K120" s="48">
        <v>1</v>
      </c>
      <c r="L120" s="63">
        <v>6881197</v>
      </c>
      <c r="M120" s="51">
        <v>10</v>
      </c>
      <c r="N120" s="51">
        <v>10</v>
      </c>
      <c r="O120" s="51">
        <v>20</v>
      </c>
      <c r="P120" s="52">
        <v>128</v>
      </c>
      <c r="Q120" s="33">
        <v>7.2800000000000153</v>
      </c>
      <c r="R120" s="160">
        <v>7.5</v>
      </c>
      <c r="S120" s="161">
        <v>7.5</v>
      </c>
      <c r="T120" s="161">
        <v>7.5</v>
      </c>
      <c r="U120" s="161">
        <v>7.5</v>
      </c>
      <c r="V120" s="161">
        <v>7.5</v>
      </c>
      <c r="W120" s="161">
        <v>7.5</v>
      </c>
      <c r="X120" s="161">
        <v>7.5</v>
      </c>
      <c r="Y120" s="161">
        <v>7.5</v>
      </c>
      <c r="Z120" s="161">
        <v>7.5</v>
      </c>
      <c r="AA120" s="161">
        <v>7.5</v>
      </c>
      <c r="AB120" s="161">
        <v>7.5</v>
      </c>
      <c r="AC120" s="284">
        <v>7.5</v>
      </c>
      <c r="AD120" s="34">
        <f t="shared" si="23"/>
        <v>90</v>
      </c>
      <c r="AE120" s="393">
        <f t="shared" si="33"/>
        <v>90</v>
      </c>
      <c r="AF120" s="39">
        <f t="shared" si="34"/>
        <v>7.2800000000000153</v>
      </c>
      <c r="AG120" s="105"/>
      <c r="AH120" s="81" t="s">
        <v>30</v>
      </c>
      <c r="AI120" s="269">
        <v>7.5</v>
      </c>
      <c r="AJ120" s="26">
        <f t="shared" ca="1" si="25"/>
        <v>44566</v>
      </c>
      <c r="AK120" s="27">
        <v>13</v>
      </c>
      <c r="AL120">
        <f t="shared" si="35"/>
        <v>1</v>
      </c>
    </row>
    <row r="121" spans="1:38" ht="19.5" hidden="1" x14ac:dyDescent="0.4">
      <c r="A121" s="40">
        <v>136</v>
      </c>
      <c r="B121" s="41" t="s">
        <v>848</v>
      </c>
      <c r="C121" s="42" t="s">
        <v>117</v>
      </c>
      <c r="D121" s="41">
        <v>73</v>
      </c>
      <c r="E121" s="42" t="s">
        <v>44</v>
      </c>
      <c r="F121" s="67">
        <v>0</v>
      </c>
      <c r="G121" s="152">
        <v>0</v>
      </c>
      <c r="H121" s="217" t="s">
        <v>849</v>
      </c>
      <c r="I121" s="60">
        <v>0</v>
      </c>
      <c r="J121" s="149" t="s">
        <v>850</v>
      </c>
      <c r="K121" s="49" t="s">
        <v>101</v>
      </c>
      <c r="L121" s="210">
        <v>6881073</v>
      </c>
      <c r="M121" s="208">
        <v>10</v>
      </c>
      <c r="N121" s="208">
        <v>10</v>
      </c>
      <c r="O121" s="208">
        <v>20</v>
      </c>
      <c r="P121" s="209">
        <v>130</v>
      </c>
      <c r="Q121" s="97" t="e">
        <v>#VALUE!</v>
      </c>
      <c r="R121" s="98" t="s">
        <v>101</v>
      </c>
      <c r="S121" s="24" t="s">
        <v>101</v>
      </c>
      <c r="T121" s="24" t="s">
        <v>101</v>
      </c>
      <c r="U121" s="100" t="s">
        <v>101</v>
      </c>
      <c r="V121" s="24" t="s">
        <v>101</v>
      </c>
      <c r="W121" s="24" t="s">
        <v>101</v>
      </c>
      <c r="X121" s="24" t="s">
        <v>101</v>
      </c>
      <c r="Y121" s="24" t="s">
        <v>101</v>
      </c>
      <c r="Z121" s="24" t="s">
        <v>101</v>
      </c>
      <c r="AA121" s="24" t="s">
        <v>101</v>
      </c>
      <c r="AB121" s="24" t="s">
        <v>101</v>
      </c>
      <c r="AC121" s="219" t="s">
        <v>101</v>
      </c>
      <c r="AD121" s="34">
        <f t="shared" si="23"/>
        <v>0</v>
      </c>
      <c r="AE121" s="39"/>
      <c r="AF121" s="39" t="s">
        <v>101</v>
      </c>
      <c r="AG121" s="220"/>
      <c r="AH121" s="81" t="s">
        <v>30</v>
      </c>
      <c r="AI121" s="272" t="s">
        <v>101</v>
      </c>
      <c r="AJ121" s="26">
        <f t="shared" ca="1" si="25"/>
        <v>44566</v>
      </c>
      <c r="AK121" s="27">
        <v>13</v>
      </c>
    </row>
    <row r="122" spans="1:38" ht="21" customHeight="1" x14ac:dyDescent="0.45">
      <c r="A122" s="40">
        <v>327</v>
      </c>
      <c r="B122" s="41" t="s">
        <v>325</v>
      </c>
      <c r="C122" s="42" t="s">
        <v>131</v>
      </c>
      <c r="D122" s="43">
        <v>87</v>
      </c>
      <c r="E122" s="42" t="s">
        <v>66</v>
      </c>
      <c r="F122" s="67">
        <v>33416</v>
      </c>
      <c r="G122" s="47">
        <v>0</v>
      </c>
      <c r="H122" s="300" t="s">
        <v>326</v>
      </c>
      <c r="I122" s="102">
        <v>0</v>
      </c>
      <c r="J122" s="143" t="s">
        <v>173</v>
      </c>
      <c r="K122" s="48">
        <v>1</v>
      </c>
      <c r="L122" s="5">
        <v>101010160</v>
      </c>
      <c r="M122" s="51">
        <v>10</v>
      </c>
      <c r="N122" s="51">
        <v>10</v>
      </c>
      <c r="O122" s="51">
        <v>30</v>
      </c>
      <c r="P122" s="52">
        <v>122</v>
      </c>
      <c r="Q122" s="33">
        <v>0</v>
      </c>
      <c r="R122" s="160">
        <v>7.5</v>
      </c>
      <c r="S122" s="161">
        <v>7.5</v>
      </c>
      <c r="T122" s="161">
        <v>7.5</v>
      </c>
      <c r="U122" s="161">
        <v>7.5</v>
      </c>
      <c r="V122" s="161">
        <v>7.5</v>
      </c>
      <c r="W122" s="161">
        <v>7.5</v>
      </c>
      <c r="X122" s="161">
        <v>7.5</v>
      </c>
      <c r="Y122" s="161">
        <v>7.5</v>
      </c>
      <c r="Z122" s="161">
        <v>7.5</v>
      </c>
      <c r="AA122" s="161">
        <v>7.5</v>
      </c>
      <c r="AB122" s="161">
        <v>7.5</v>
      </c>
      <c r="AC122" s="284">
        <v>7.5</v>
      </c>
      <c r="AD122" s="34">
        <f t="shared" si="23"/>
        <v>90</v>
      </c>
      <c r="AE122" s="393">
        <f t="shared" ref="AE122:AE124" si="36">(AI122*AK122)-AI122</f>
        <v>90</v>
      </c>
      <c r="AF122" s="39">
        <f>AD122+Q122-((AK122-1 -AH122)*AI122)</f>
        <v>0</v>
      </c>
      <c r="AG122" s="105"/>
      <c r="AH122" s="81" t="s">
        <v>30</v>
      </c>
      <c r="AI122" s="269">
        <v>7.5</v>
      </c>
      <c r="AJ122" s="26">
        <f t="shared" ca="1" si="25"/>
        <v>44566</v>
      </c>
      <c r="AK122" s="27">
        <v>13</v>
      </c>
      <c r="AL122">
        <f>MONTH(AI122)</f>
        <v>1</v>
      </c>
    </row>
    <row r="123" spans="1:38" ht="21" customHeight="1" x14ac:dyDescent="0.45">
      <c r="A123" s="40">
        <v>246</v>
      </c>
      <c r="B123" s="55" t="s">
        <v>327</v>
      </c>
      <c r="C123" s="64" t="s">
        <v>49</v>
      </c>
      <c r="D123" s="57">
        <v>202</v>
      </c>
      <c r="E123" s="65" t="s">
        <v>37</v>
      </c>
      <c r="F123" s="58">
        <v>0</v>
      </c>
      <c r="G123" s="59">
        <v>0</v>
      </c>
      <c r="H123" s="310">
        <v>421918564217</v>
      </c>
      <c r="I123" s="60">
        <v>0</v>
      </c>
      <c r="J123" s="40">
        <v>0</v>
      </c>
      <c r="K123" s="48">
        <v>1</v>
      </c>
      <c r="L123" s="5">
        <v>2907202</v>
      </c>
      <c r="M123" s="51">
        <v>10</v>
      </c>
      <c r="N123" s="51">
        <v>10</v>
      </c>
      <c r="O123" s="51">
        <v>1</v>
      </c>
      <c r="P123" s="52">
        <v>155</v>
      </c>
      <c r="Q123" s="33">
        <v>0</v>
      </c>
      <c r="R123" s="281">
        <v>6.64</v>
      </c>
      <c r="S123" s="161">
        <v>6</v>
      </c>
      <c r="T123" s="161">
        <v>6</v>
      </c>
      <c r="U123" s="161">
        <v>6</v>
      </c>
      <c r="V123" s="161">
        <v>6</v>
      </c>
      <c r="W123" s="161">
        <v>6</v>
      </c>
      <c r="X123" s="161">
        <v>6</v>
      </c>
      <c r="Y123" s="161">
        <v>6</v>
      </c>
      <c r="Z123" s="161">
        <v>6</v>
      </c>
      <c r="AA123" s="161">
        <v>6</v>
      </c>
      <c r="AB123" s="161">
        <v>6</v>
      </c>
      <c r="AC123" s="284">
        <v>6</v>
      </c>
      <c r="AD123" s="34">
        <f t="shared" si="23"/>
        <v>72.64</v>
      </c>
      <c r="AE123" s="393">
        <f t="shared" si="36"/>
        <v>72</v>
      </c>
      <c r="AF123" s="39">
        <f>AD123+Q123-((AK123-1 -AH123)*AI123)</f>
        <v>0.64000000000000057</v>
      </c>
      <c r="AG123" s="105"/>
      <c r="AH123" s="81" t="s">
        <v>30</v>
      </c>
      <c r="AI123" s="270">
        <v>6</v>
      </c>
      <c r="AJ123" s="26">
        <f t="shared" ca="1" si="25"/>
        <v>44566</v>
      </c>
      <c r="AK123" s="27">
        <v>13</v>
      </c>
      <c r="AL123">
        <f>MONTH(AI123)</f>
        <v>1</v>
      </c>
    </row>
    <row r="124" spans="1:38" ht="21" customHeight="1" x14ac:dyDescent="0.45">
      <c r="A124" s="40">
        <v>247</v>
      </c>
      <c r="B124" s="121" t="s">
        <v>646</v>
      </c>
      <c r="C124" s="64" t="s">
        <v>131</v>
      </c>
      <c r="D124" s="57">
        <v>75</v>
      </c>
      <c r="E124" s="56" t="s">
        <v>78</v>
      </c>
      <c r="F124" s="58">
        <v>0</v>
      </c>
      <c r="G124" s="45">
        <v>0</v>
      </c>
      <c r="H124" s="311">
        <v>421918512408</v>
      </c>
      <c r="I124" s="60">
        <v>0</v>
      </c>
      <c r="J124" s="94">
        <v>0</v>
      </c>
      <c r="K124" s="48">
        <v>1</v>
      </c>
      <c r="L124" s="76" t="s">
        <v>96</v>
      </c>
      <c r="M124" s="175">
        <v>10</v>
      </c>
      <c r="N124" s="175">
        <v>10</v>
      </c>
      <c r="O124" s="175">
        <v>30</v>
      </c>
      <c r="P124" s="176">
        <v>207</v>
      </c>
      <c r="Q124" s="33">
        <v>0</v>
      </c>
      <c r="R124" s="160"/>
      <c r="S124" s="283"/>
      <c r="T124" s="161"/>
      <c r="U124" s="283"/>
      <c r="V124" s="283"/>
      <c r="W124" s="161"/>
      <c r="X124" s="283"/>
      <c r="Y124" s="283"/>
      <c r="Z124" s="283"/>
      <c r="AA124" s="283"/>
      <c r="AB124" s="283"/>
      <c r="AC124" s="284"/>
      <c r="AD124" s="34">
        <f t="shared" si="23"/>
        <v>0</v>
      </c>
      <c r="AE124" s="393">
        <f t="shared" si="36"/>
        <v>90</v>
      </c>
      <c r="AF124" s="39">
        <f>AD124+Q124-((AK124-1 -AH124)*AI124)</f>
        <v>-90</v>
      </c>
      <c r="AG124" s="370" t="s">
        <v>96</v>
      </c>
      <c r="AH124" s="81" t="s">
        <v>30</v>
      </c>
      <c r="AI124" s="269">
        <v>7.5</v>
      </c>
      <c r="AJ124" s="26">
        <f t="shared" ca="1" si="25"/>
        <v>44566</v>
      </c>
      <c r="AK124" s="27">
        <v>13</v>
      </c>
      <c r="AL124">
        <f>MONTH(AI124)</f>
        <v>1</v>
      </c>
    </row>
    <row r="125" spans="1:38" ht="19.5" hidden="1" x14ac:dyDescent="0.4">
      <c r="A125" s="40">
        <v>137</v>
      </c>
      <c r="B125" s="41" t="s">
        <v>851</v>
      </c>
      <c r="C125" s="42">
        <v>0</v>
      </c>
      <c r="D125" s="43">
        <v>0</v>
      </c>
      <c r="E125" s="65" t="s">
        <v>133</v>
      </c>
      <c r="F125" s="67">
        <v>0</v>
      </c>
      <c r="G125" s="45">
        <v>0</v>
      </c>
      <c r="H125" s="347" t="s">
        <v>852</v>
      </c>
      <c r="I125" s="153" t="s">
        <v>853</v>
      </c>
      <c r="J125" s="94">
        <v>0</v>
      </c>
      <c r="K125" s="49" t="s">
        <v>101</v>
      </c>
      <c r="L125" s="5">
        <v>0</v>
      </c>
      <c r="M125" s="51">
        <v>10</v>
      </c>
      <c r="N125" s="51">
        <v>10</v>
      </c>
      <c r="O125" s="51">
        <v>1</v>
      </c>
      <c r="P125" s="52">
        <v>223</v>
      </c>
      <c r="Q125" s="97" t="e">
        <v>#VALUE!</v>
      </c>
      <c r="R125" s="98" t="s">
        <v>40</v>
      </c>
      <c r="S125" s="99" t="s">
        <v>40</v>
      </c>
      <c r="T125" s="99" t="s">
        <v>40</v>
      </c>
      <c r="U125" s="99" t="s">
        <v>40</v>
      </c>
      <c r="V125" s="99" t="s">
        <v>40</v>
      </c>
      <c r="W125" s="54" t="s">
        <v>40</v>
      </c>
      <c r="X125" s="54" t="s">
        <v>40</v>
      </c>
      <c r="Y125" s="54" t="s">
        <v>40</v>
      </c>
      <c r="Z125" s="54" t="s">
        <v>40</v>
      </c>
      <c r="AA125" s="54" t="s">
        <v>40</v>
      </c>
      <c r="AB125" s="54" t="s">
        <v>40</v>
      </c>
      <c r="AC125" s="228" t="s">
        <v>40</v>
      </c>
      <c r="AD125" s="34">
        <f t="shared" si="23"/>
        <v>0</v>
      </c>
      <c r="AE125" s="39"/>
      <c r="AF125" s="39" t="s">
        <v>101</v>
      </c>
      <c r="AG125" s="220"/>
      <c r="AH125" s="81" t="s">
        <v>30</v>
      </c>
      <c r="AI125" s="269" t="s">
        <v>101</v>
      </c>
      <c r="AJ125" s="26">
        <f t="shared" ca="1" si="25"/>
        <v>44566</v>
      </c>
      <c r="AK125" s="27">
        <v>13</v>
      </c>
    </row>
    <row r="126" spans="1:38" ht="21" customHeight="1" x14ac:dyDescent="0.45">
      <c r="A126" s="40">
        <v>0</v>
      </c>
      <c r="B126" s="41" t="s">
        <v>328</v>
      </c>
      <c r="C126" s="42" t="s">
        <v>36</v>
      </c>
      <c r="D126" s="43">
        <v>184</v>
      </c>
      <c r="E126" s="65" t="s">
        <v>37</v>
      </c>
      <c r="F126" s="137">
        <v>22988</v>
      </c>
      <c r="G126" s="92" t="s">
        <v>329</v>
      </c>
      <c r="H126" s="300" t="s">
        <v>330</v>
      </c>
      <c r="I126" s="60">
        <v>0</v>
      </c>
      <c r="J126" s="40" t="s">
        <v>41</v>
      </c>
      <c r="K126" s="48">
        <v>1</v>
      </c>
      <c r="L126" s="5">
        <v>10101047</v>
      </c>
      <c r="M126" s="103">
        <v>10</v>
      </c>
      <c r="N126" s="103">
        <v>10</v>
      </c>
      <c r="O126" s="103">
        <v>1</v>
      </c>
      <c r="P126" s="104">
        <v>27</v>
      </c>
      <c r="Q126" s="33">
        <v>0</v>
      </c>
      <c r="R126" s="160">
        <v>6</v>
      </c>
      <c r="S126" s="161">
        <v>6</v>
      </c>
      <c r="T126" s="161">
        <v>6</v>
      </c>
      <c r="U126" s="161">
        <v>6</v>
      </c>
      <c r="V126" s="161">
        <v>6</v>
      </c>
      <c r="W126" s="161">
        <v>6</v>
      </c>
      <c r="X126" s="161">
        <v>6</v>
      </c>
      <c r="Y126" s="161">
        <v>6</v>
      </c>
      <c r="Z126" s="161">
        <v>6</v>
      </c>
      <c r="AA126" s="161">
        <v>6</v>
      </c>
      <c r="AB126" s="161">
        <v>6</v>
      </c>
      <c r="AC126" s="284">
        <v>6</v>
      </c>
      <c r="AD126" s="34">
        <f t="shared" si="23"/>
        <v>72</v>
      </c>
      <c r="AE126" s="393">
        <f t="shared" ref="AE126:AE131" si="37">(AI126*AK126)-AI126</f>
        <v>72</v>
      </c>
      <c r="AF126" s="39">
        <f t="shared" ref="AF126:AF131" si="38">AD126+Q126-((AK126-1 -AH126)*AI126)</f>
        <v>0</v>
      </c>
      <c r="AG126" s="105"/>
      <c r="AH126" s="81" t="s">
        <v>30</v>
      </c>
      <c r="AI126" s="270">
        <v>6</v>
      </c>
      <c r="AJ126" s="26">
        <f t="shared" ca="1" si="25"/>
        <v>44566</v>
      </c>
      <c r="AK126" s="27">
        <v>13</v>
      </c>
      <c r="AL126">
        <f t="shared" ref="AL126:AL131" si="39">MONTH(AI126)</f>
        <v>1</v>
      </c>
    </row>
    <row r="127" spans="1:38" ht="21" customHeight="1" x14ac:dyDescent="0.45">
      <c r="A127" s="40">
        <v>0</v>
      </c>
      <c r="B127" s="55" t="s">
        <v>734</v>
      </c>
      <c r="C127" s="56" t="s">
        <v>120</v>
      </c>
      <c r="D127" s="57">
        <v>14</v>
      </c>
      <c r="E127" s="42" t="s">
        <v>66</v>
      </c>
      <c r="F127" s="205">
        <v>12926</v>
      </c>
      <c r="G127" s="68" t="s">
        <v>735</v>
      </c>
      <c r="H127" s="306">
        <v>6782737</v>
      </c>
      <c r="I127" s="84">
        <v>0</v>
      </c>
      <c r="J127" s="40" t="s">
        <v>110</v>
      </c>
      <c r="K127" s="48">
        <v>1</v>
      </c>
      <c r="L127" s="157">
        <v>9263014</v>
      </c>
      <c r="M127" s="51">
        <v>10</v>
      </c>
      <c r="N127" s="51">
        <v>10</v>
      </c>
      <c r="O127" s="51">
        <v>30</v>
      </c>
      <c r="P127" s="52">
        <v>222</v>
      </c>
      <c r="Q127" s="33">
        <v>2.7200000000000273</v>
      </c>
      <c r="R127" s="282">
        <v>6.68</v>
      </c>
      <c r="S127" s="161">
        <v>6.68</v>
      </c>
      <c r="T127" s="161">
        <v>6.68</v>
      </c>
      <c r="U127" s="161">
        <v>6.68</v>
      </c>
      <c r="V127" s="161">
        <v>6.68</v>
      </c>
      <c r="W127" s="161">
        <v>6.68</v>
      </c>
      <c r="X127" s="161">
        <v>6.68</v>
      </c>
      <c r="Y127" s="161">
        <v>6.68</v>
      </c>
      <c r="Z127" s="161">
        <v>6.68</v>
      </c>
      <c r="AA127" s="161">
        <v>6.68</v>
      </c>
      <c r="AB127" s="161">
        <v>6.68</v>
      </c>
      <c r="AC127" s="288">
        <v>6.68</v>
      </c>
      <c r="AD127" s="34">
        <f t="shared" si="23"/>
        <v>80.16</v>
      </c>
      <c r="AE127" s="393">
        <f t="shared" si="37"/>
        <v>90</v>
      </c>
      <c r="AF127" s="39">
        <f t="shared" si="38"/>
        <v>-7.1199999999999761</v>
      </c>
      <c r="AG127" s="113"/>
      <c r="AH127" s="81" t="s">
        <v>30</v>
      </c>
      <c r="AI127" s="269">
        <v>7.5</v>
      </c>
      <c r="AJ127" s="26">
        <f t="shared" ca="1" si="25"/>
        <v>44566</v>
      </c>
      <c r="AK127" s="27">
        <v>13</v>
      </c>
      <c r="AL127">
        <f t="shared" si="39"/>
        <v>1</v>
      </c>
    </row>
    <row r="128" spans="1:38" ht="21" customHeight="1" x14ac:dyDescent="0.45">
      <c r="A128" s="40">
        <v>0</v>
      </c>
      <c r="B128" s="55" t="s">
        <v>331</v>
      </c>
      <c r="C128" s="64">
        <v>0</v>
      </c>
      <c r="D128" s="57">
        <v>28</v>
      </c>
      <c r="E128" s="65" t="s">
        <v>125</v>
      </c>
      <c r="F128" s="146">
        <v>0</v>
      </c>
      <c r="G128" s="152" t="s">
        <v>332</v>
      </c>
      <c r="H128" s="304">
        <v>0</v>
      </c>
      <c r="I128" s="60">
        <v>0</v>
      </c>
      <c r="J128" s="94" t="s">
        <v>57</v>
      </c>
      <c r="K128" s="48">
        <v>1</v>
      </c>
      <c r="L128" s="157">
        <v>6130028</v>
      </c>
      <c r="M128" s="51">
        <v>10</v>
      </c>
      <c r="N128" s="51">
        <v>10</v>
      </c>
      <c r="O128" s="51">
        <v>30</v>
      </c>
      <c r="P128" s="52">
        <v>55</v>
      </c>
      <c r="Q128" s="33">
        <v>0</v>
      </c>
      <c r="R128" s="160">
        <v>6.64</v>
      </c>
      <c r="S128" s="161">
        <v>6.64</v>
      </c>
      <c r="T128" s="161">
        <v>7.5</v>
      </c>
      <c r="U128" s="161">
        <v>7.5</v>
      </c>
      <c r="V128" s="161">
        <v>7.5</v>
      </c>
      <c r="W128" s="161">
        <v>7.5</v>
      </c>
      <c r="X128" s="161">
        <v>7.5</v>
      </c>
      <c r="Y128" s="161">
        <v>7.5</v>
      </c>
      <c r="Z128" s="161">
        <v>7.5</v>
      </c>
      <c r="AA128" s="161">
        <v>7.5</v>
      </c>
      <c r="AB128" s="161">
        <v>7.5</v>
      </c>
      <c r="AC128" s="284">
        <v>7.5</v>
      </c>
      <c r="AD128" s="34">
        <f t="shared" si="23"/>
        <v>88.28</v>
      </c>
      <c r="AE128" s="393">
        <f t="shared" si="37"/>
        <v>90</v>
      </c>
      <c r="AF128" s="39">
        <f t="shared" si="38"/>
        <v>-1.7199999999999989</v>
      </c>
      <c r="AG128" s="113"/>
      <c r="AH128" s="81" t="s">
        <v>30</v>
      </c>
      <c r="AI128" s="269">
        <v>7.5</v>
      </c>
      <c r="AJ128" s="26">
        <f t="shared" ca="1" si="25"/>
        <v>44566</v>
      </c>
      <c r="AK128" s="27">
        <v>13</v>
      </c>
      <c r="AL128">
        <f t="shared" si="39"/>
        <v>1</v>
      </c>
    </row>
    <row r="129" spans="1:38" ht="21" customHeight="1" x14ac:dyDescent="0.45">
      <c r="A129" s="40">
        <v>363</v>
      </c>
      <c r="B129" s="41" t="s">
        <v>333</v>
      </c>
      <c r="C129" s="42" t="s">
        <v>215</v>
      </c>
      <c r="D129" s="43">
        <v>246</v>
      </c>
      <c r="E129" s="42" t="s">
        <v>44</v>
      </c>
      <c r="F129" s="137">
        <v>25663</v>
      </c>
      <c r="G129" s="106" t="s">
        <v>334</v>
      </c>
      <c r="H129" s="304" t="s">
        <v>335</v>
      </c>
      <c r="I129" s="60">
        <v>0</v>
      </c>
      <c r="J129" s="154" t="s">
        <v>305</v>
      </c>
      <c r="K129" s="48">
        <v>1</v>
      </c>
      <c r="L129" s="5">
        <v>6881246</v>
      </c>
      <c r="M129" s="51">
        <v>10</v>
      </c>
      <c r="N129" s="51">
        <v>10</v>
      </c>
      <c r="O129" s="51">
        <v>20</v>
      </c>
      <c r="P129" s="52">
        <v>134</v>
      </c>
      <c r="Q129" s="33">
        <v>0</v>
      </c>
      <c r="R129" s="160">
        <v>7.5</v>
      </c>
      <c r="S129" s="161">
        <v>7.5</v>
      </c>
      <c r="T129" s="161">
        <v>7.5</v>
      </c>
      <c r="U129" s="161">
        <v>7.5</v>
      </c>
      <c r="V129" s="161">
        <v>7.5</v>
      </c>
      <c r="W129" s="161">
        <v>7.5</v>
      </c>
      <c r="X129" s="161">
        <v>7.5</v>
      </c>
      <c r="Y129" s="161">
        <v>7.5</v>
      </c>
      <c r="Z129" s="161">
        <v>7.5</v>
      </c>
      <c r="AA129" s="161">
        <v>7.5</v>
      </c>
      <c r="AB129" s="161">
        <v>7.5</v>
      </c>
      <c r="AC129" s="284">
        <v>7.5</v>
      </c>
      <c r="AD129" s="34">
        <f t="shared" si="23"/>
        <v>90</v>
      </c>
      <c r="AE129" s="393">
        <f t="shared" si="37"/>
        <v>90</v>
      </c>
      <c r="AF129" s="39">
        <f t="shared" si="38"/>
        <v>0</v>
      </c>
      <c r="AG129" s="105"/>
      <c r="AH129" s="81" t="s">
        <v>30</v>
      </c>
      <c r="AI129" s="269">
        <v>7.5</v>
      </c>
      <c r="AJ129" s="26">
        <f t="shared" ca="1" si="25"/>
        <v>44566</v>
      </c>
      <c r="AK129" s="27">
        <v>13</v>
      </c>
      <c r="AL129">
        <f t="shared" si="39"/>
        <v>1</v>
      </c>
    </row>
    <row r="130" spans="1:38" ht="21" customHeight="1" x14ac:dyDescent="0.45">
      <c r="A130" s="40">
        <v>249</v>
      </c>
      <c r="B130" s="41" t="s">
        <v>336</v>
      </c>
      <c r="C130" s="42" t="s">
        <v>49</v>
      </c>
      <c r="D130" s="43">
        <v>43</v>
      </c>
      <c r="E130" s="65" t="s">
        <v>37</v>
      </c>
      <c r="F130" s="137">
        <v>29654</v>
      </c>
      <c r="G130" s="92" t="s">
        <v>337</v>
      </c>
      <c r="H130" s="300" t="s">
        <v>338</v>
      </c>
      <c r="I130" s="60">
        <v>0</v>
      </c>
      <c r="J130" s="40" t="s">
        <v>41</v>
      </c>
      <c r="K130" s="48">
        <v>1</v>
      </c>
      <c r="L130" s="180">
        <v>2907043</v>
      </c>
      <c r="M130" s="103">
        <v>10</v>
      </c>
      <c r="N130" s="103">
        <v>10</v>
      </c>
      <c r="O130" s="103">
        <v>1</v>
      </c>
      <c r="P130" s="104">
        <v>11</v>
      </c>
      <c r="Q130" s="33">
        <v>0</v>
      </c>
      <c r="R130" s="160">
        <v>6.64</v>
      </c>
      <c r="S130" s="161">
        <v>6.64</v>
      </c>
      <c r="T130" s="161">
        <v>6.64</v>
      </c>
      <c r="U130" s="161">
        <v>6.64</v>
      </c>
      <c r="V130" s="161">
        <v>6.64</v>
      </c>
      <c r="W130" s="161">
        <v>6.64</v>
      </c>
      <c r="X130" s="161">
        <v>6.64</v>
      </c>
      <c r="Y130" s="161">
        <v>6.64</v>
      </c>
      <c r="Z130" s="161">
        <v>6.64</v>
      </c>
      <c r="AA130" s="161">
        <v>6.64</v>
      </c>
      <c r="AB130" s="161">
        <v>6.64</v>
      </c>
      <c r="AC130" s="284">
        <v>6.64</v>
      </c>
      <c r="AD130" s="34">
        <f t="shared" si="23"/>
        <v>79.679999999999993</v>
      </c>
      <c r="AE130" s="393">
        <f t="shared" si="37"/>
        <v>72</v>
      </c>
      <c r="AF130" s="39">
        <f t="shared" si="38"/>
        <v>7.6799999999999926</v>
      </c>
      <c r="AG130" s="105"/>
      <c r="AH130" s="81" t="s">
        <v>30</v>
      </c>
      <c r="AI130" s="270">
        <v>6</v>
      </c>
      <c r="AJ130" s="26">
        <f t="shared" ca="1" si="25"/>
        <v>44566</v>
      </c>
      <c r="AK130" s="27">
        <v>13</v>
      </c>
      <c r="AL130">
        <f t="shared" si="39"/>
        <v>1</v>
      </c>
    </row>
    <row r="131" spans="1:38" ht="21" customHeight="1" x14ac:dyDescent="0.45">
      <c r="A131" s="40">
        <v>138</v>
      </c>
      <c r="B131" s="41" t="s">
        <v>339</v>
      </c>
      <c r="C131" s="42" t="s">
        <v>36</v>
      </c>
      <c r="D131" s="43">
        <v>179</v>
      </c>
      <c r="E131" s="65" t="s">
        <v>37</v>
      </c>
      <c r="F131" s="137">
        <v>28001</v>
      </c>
      <c r="G131" s="92" t="s">
        <v>340</v>
      </c>
      <c r="H131" s="300" t="s">
        <v>341</v>
      </c>
      <c r="I131" s="60">
        <v>0</v>
      </c>
      <c r="J131" s="40" t="s">
        <v>41</v>
      </c>
      <c r="K131" s="48">
        <v>1</v>
      </c>
      <c r="L131" s="63">
        <v>7501179</v>
      </c>
      <c r="M131" s="103">
        <v>10</v>
      </c>
      <c r="N131" s="103">
        <v>10</v>
      </c>
      <c r="O131" s="103">
        <v>1</v>
      </c>
      <c r="P131" s="104">
        <v>49</v>
      </c>
      <c r="Q131" s="33">
        <v>0</v>
      </c>
      <c r="R131" s="160">
        <v>6.64</v>
      </c>
      <c r="S131" s="161">
        <v>6.64</v>
      </c>
      <c r="T131" s="161">
        <v>6.64</v>
      </c>
      <c r="U131" s="161">
        <v>6.64</v>
      </c>
      <c r="V131" s="161">
        <v>6.64</v>
      </c>
      <c r="W131" s="161">
        <v>6.64</v>
      </c>
      <c r="X131" s="161">
        <v>6.64</v>
      </c>
      <c r="Y131" s="161">
        <v>6.64</v>
      </c>
      <c r="Z131" s="161">
        <v>6.64</v>
      </c>
      <c r="AA131" s="161">
        <v>6.64</v>
      </c>
      <c r="AB131" s="161">
        <v>6.64</v>
      </c>
      <c r="AC131" s="284">
        <v>6.64</v>
      </c>
      <c r="AD131" s="34">
        <f t="shared" si="23"/>
        <v>79.679999999999993</v>
      </c>
      <c r="AE131" s="393">
        <f t="shared" si="37"/>
        <v>72</v>
      </c>
      <c r="AF131" s="39">
        <f t="shared" si="38"/>
        <v>7.6799999999999926</v>
      </c>
      <c r="AG131" s="105"/>
      <c r="AH131" s="81" t="s">
        <v>30</v>
      </c>
      <c r="AI131" s="270">
        <v>6</v>
      </c>
      <c r="AJ131" s="26">
        <f t="shared" ca="1" si="25"/>
        <v>44566</v>
      </c>
      <c r="AK131" s="27">
        <v>13</v>
      </c>
      <c r="AL131">
        <f t="shared" si="39"/>
        <v>1</v>
      </c>
    </row>
    <row r="132" spans="1:38" ht="19.5" hidden="1" x14ac:dyDescent="0.4">
      <c r="A132" s="40"/>
      <c r="B132" s="55" t="s">
        <v>828</v>
      </c>
      <c r="C132" s="64"/>
      <c r="D132" s="57"/>
      <c r="E132" s="64" t="s">
        <v>133</v>
      </c>
      <c r="F132" s="58"/>
      <c r="G132" s="59"/>
      <c r="H132" s="304"/>
      <c r="I132" s="60"/>
      <c r="J132" s="94"/>
      <c r="K132" s="107" t="s">
        <v>60</v>
      </c>
      <c r="L132" s="63"/>
      <c r="M132" s="95">
        <v>10</v>
      </c>
      <c r="N132" s="95">
        <v>10</v>
      </c>
      <c r="O132" s="95">
        <v>30</v>
      </c>
      <c r="P132" s="96">
        <v>236</v>
      </c>
      <c r="Q132" s="33">
        <v>0</v>
      </c>
      <c r="R132" s="281" t="s">
        <v>60</v>
      </c>
      <c r="S132" s="161" t="s">
        <v>60</v>
      </c>
      <c r="T132" s="161" t="s">
        <v>60</v>
      </c>
      <c r="U132" s="161" t="s">
        <v>60</v>
      </c>
      <c r="V132" s="161" t="s">
        <v>60</v>
      </c>
      <c r="W132" s="161" t="s">
        <v>60</v>
      </c>
      <c r="X132" s="161" t="s">
        <v>60</v>
      </c>
      <c r="Y132" s="161" t="s">
        <v>60</v>
      </c>
      <c r="Z132" s="161"/>
      <c r="AA132" s="161"/>
      <c r="AB132" s="161"/>
      <c r="AC132" s="284"/>
      <c r="AD132" s="34">
        <f t="shared" si="23"/>
        <v>0</v>
      </c>
      <c r="AE132" s="39">
        <f>AI132*AK132-AF132</f>
        <v>187.5</v>
      </c>
      <c r="AF132" s="39">
        <f>AD132+Q132-((AK132-1-AH132)*AI132)</f>
        <v>-90</v>
      </c>
      <c r="AG132" s="105"/>
      <c r="AH132" s="337">
        <v>0</v>
      </c>
      <c r="AI132" s="270">
        <v>7.5</v>
      </c>
      <c r="AJ132" s="26">
        <f t="shared" ca="1" si="25"/>
        <v>44566</v>
      </c>
      <c r="AK132" s="27">
        <v>13</v>
      </c>
    </row>
    <row r="133" spans="1:38" ht="19.5" hidden="1" x14ac:dyDescent="0.4">
      <c r="A133" s="40"/>
      <c r="B133" s="41" t="s">
        <v>1218</v>
      </c>
      <c r="C133" s="42"/>
      <c r="D133" s="43"/>
      <c r="E133" s="42" t="s">
        <v>125</v>
      </c>
      <c r="F133" s="137"/>
      <c r="G133" s="47"/>
      <c r="H133" s="300"/>
      <c r="I133" s="206"/>
      <c r="J133" s="154"/>
      <c r="K133" s="107" t="s">
        <v>60</v>
      </c>
      <c r="L133" s="63">
        <v>9263991</v>
      </c>
      <c r="M133" s="95">
        <v>10</v>
      </c>
      <c r="N133" s="95">
        <v>10</v>
      </c>
      <c r="O133" s="95">
        <v>30</v>
      </c>
      <c r="P133" s="96">
        <v>110</v>
      </c>
      <c r="Q133" s="33">
        <v>0</v>
      </c>
      <c r="R133" s="160"/>
      <c r="S133" s="161">
        <v>7.5</v>
      </c>
      <c r="T133" s="161"/>
      <c r="U133" s="161"/>
      <c r="V133" s="161"/>
      <c r="W133" s="161"/>
      <c r="X133" s="161"/>
      <c r="Y133" s="161"/>
      <c r="Z133" s="161"/>
      <c r="AA133" s="161"/>
      <c r="AB133" s="161"/>
      <c r="AC133" s="284"/>
      <c r="AD133" s="34">
        <f t="shared" si="23"/>
        <v>7.5</v>
      </c>
      <c r="AE133" s="39">
        <f>AI133*AK133-AF133</f>
        <v>180</v>
      </c>
      <c r="AF133" s="39">
        <f>AD133+Q133-((AK133-1-AH133)*AI133)</f>
        <v>-82.5</v>
      </c>
      <c r="AG133" s="113"/>
      <c r="AH133" s="337">
        <v>0</v>
      </c>
      <c r="AI133" s="270">
        <v>7.5</v>
      </c>
      <c r="AJ133" s="26">
        <f t="shared" ca="1" si="25"/>
        <v>44566</v>
      </c>
      <c r="AK133" s="27">
        <v>13</v>
      </c>
    </row>
    <row r="134" spans="1:38" ht="21" customHeight="1" x14ac:dyDescent="0.45">
      <c r="A134" s="25" t="s">
        <v>731</v>
      </c>
      <c r="B134" s="41" t="s">
        <v>1271</v>
      </c>
      <c r="C134" s="42" t="s">
        <v>120</v>
      </c>
      <c r="D134" s="43">
        <v>32</v>
      </c>
      <c r="E134" s="42" t="s">
        <v>66</v>
      </c>
      <c r="F134" s="67">
        <v>24298</v>
      </c>
      <c r="G134" s="163" t="s">
        <v>732</v>
      </c>
      <c r="H134" s="304" t="s">
        <v>733</v>
      </c>
      <c r="I134" s="153">
        <v>0</v>
      </c>
      <c r="J134" s="94" t="s">
        <v>110</v>
      </c>
      <c r="K134" s="48">
        <v>1</v>
      </c>
      <c r="L134" s="5">
        <v>32</v>
      </c>
      <c r="M134" s="51">
        <v>10</v>
      </c>
      <c r="N134" s="51">
        <v>10</v>
      </c>
      <c r="O134" s="51">
        <v>30</v>
      </c>
      <c r="P134" s="52">
        <v>221</v>
      </c>
      <c r="Q134" s="33">
        <v>2.5799999999999983</v>
      </c>
      <c r="R134" s="160">
        <v>7.5</v>
      </c>
      <c r="S134" s="161">
        <v>7.5</v>
      </c>
      <c r="T134" s="161">
        <v>7.5</v>
      </c>
      <c r="U134" s="161">
        <v>7.5</v>
      </c>
      <c r="V134" s="161">
        <v>7.5</v>
      </c>
      <c r="W134" s="161">
        <v>7.5</v>
      </c>
      <c r="X134" s="161">
        <v>7.5</v>
      </c>
      <c r="Y134" s="161">
        <v>7.5</v>
      </c>
      <c r="Z134" s="161">
        <v>7.5</v>
      </c>
      <c r="AA134" s="161">
        <v>7.5</v>
      </c>
      <c r="AB134" s="161">
        <v>7.5</v>
      </c>
      <c r="AC134" s="284">
        <v>7.5</v>
      </c>
      <c r="AD134" s="34">
        <f t="shared" ref="AD134:AD197" si="40">SUM(R134:AC134)</f>
        <v>90</v>
      </c>
      <c r="AE134" s="393">
        <f t="shared" ref="AE134:AE150" si="41">(AI134*AK134)-AI134</f>
        <v>90</v>
      </c>
      <c r="AF134" s="39">
        <f t="shared" ref="AF134:AF150" si="42">AD134+Q134-((AK134-1 -AH134)*AI134)</f>
        <v>2.5799999999999983</v>
      </c>
      <c r="AG134" s="105"/>
      <c r="AH134" s="81" t="s">
        <v>30</v>
      </c>
      <c r="AI134" s="269">
        <v>7.5</v>
      </c>
      <c r="AJ134" s="26">
        <f t="shared" ref="AJ134:AJ197" ca="1" si="43">TODAY()</f>
        <v>44566</v>
      </c>
      <c r="AK134" s="27">
        <v>13</v>
      </c>
      <c r="AL134">
        <f t="shared" ref="AL134:AL150" si="44">MONTH(AI134)</f>
        <v>1</v>
      </c>
    </row>
    <row r="135" spans="1:38" ht="21" customHeight="1" x14ac:dyDescent="0.45">
      <c r="A135" s="40">
        <v>63</v>
      </c>
      <c r="B135" s="41" t="s">
        <v>647</v>
      </c>
      <c r="C135" s="65" t="s">
        <v>445</v>
      </c>
      <c r="D135" s="43">
        <v>152</v>
      </c>
      <c r="E135" s="42" t="s">
        <v>154</v>
      </c>
      <c r="F135" s="44" t="s">
        <v>54</v>
      </c>
      <c r="G135" s="59">
        <v>0</v>
      </c>
      <c r="H135" s="304">
        <v>6724377</v>
      </c>
      <c r="I135" s="153">
        <v>0</v>
      </c>
      <c r="J135" s="40" t="s">
        <v>448</v>
      </c>
      <c r="K135" s="48">
        <v>1</v>
      </c>
      <c r="L135" s="5">
        <v>7563152</v>
      </c>
      <c r="M135" s="51">
        <v>10</v>
      </c>
      <c r="N135" s="51">
        <v>10</v>
      </c>
      <c r="O135" s="51">
        <v>40</v>
      </c>
      <c r="P135" s="52">
        <v>21</v>
      </c>
      <c r="Q135" s="33">
        <v>0</v>
      </c>
      <c r="R135" s="160">
        <v>19.920000000000002</v>
      </c>
      <c r="S135" s="161"/>
      <c r="T135" s="161"/>
      <c r="U135" s="161">
        <v>45</v>
      </c>
      <c r="V135" s="161"/>
      <c r="W135" s="161"/>
      <c r="X135" s="161"/>
      <c r="Y135" s="161"/>
      <c r="Z135" s="161"/>
      <c r="AA135" s="161"/>
      <c r="AB135" s="161"/>
      <c r="AC135" s="284">
        <v>22.5</v>
      </c>
      <c r="AD135" s="34">
        <f t="shared" si="40"/>
        <v>87.42</v>
      </c>
      <c r="AE135" s="393">
        <f t="shared" si="41"/>
        <v>90</v>
      </c>
      <c r="AF135" s="39">
        <f t="shared" si="42"/>
        <v>-2.5799999999999983</v>
      </c>
      <c r="AG135" s="35"/>
      <c r="AH135" s="81" t="s">
        <v>30</v>
      </c>
      <c r="AI135" s="269">
        <v>7.5</v>
      </c>
      <c r="AJ135" s="26">
        <f t="shared" ca="1" si="43"/>
        <v>44566</v>
      </c>
      <c r="AK135" s="27">
        <v>13</v>
      </c>
      <c r="AL135">
        <f t="shared" si="44"/>
        <v>1</v>
      </c>
    </row>
    <row r="136" spans="1:38" ht="21" customHeight="1" x14ac:dyDescent="0.45">
      <c r="A136" s="40">
        <v>337</v>
      </c>
      <c r="B136" s="375" t="s">
        <v>708</v>
      </c>
      <c r="C136" s="42" t="s">
        <v>49</v>
      </c>
      <c r="D136" s="43">
        <v>72</v>
      </c>
      <c r="E136" s="65" t="s">
        <v>37</v>
      </c>
      <c r="F136" s="67">
        <v>28768</v>
      </c>
      <c r="G136" s="114">
        <v>0</v>
      </c>
      <c r="H136" s="305" t="s">
        <v>709</v>
      </c>
      <c r="I136" s="60">
        <v>0</v>
      </c>
      <c r="J136" s="40" t="s">
        <v>41</v>
      </c>
      <c r="K136" s="48">
        <v>1</v>
      </c>
      <c r="L136" s="5" t="s">
        <v>87</v>
      </c>
      <c r="M136" s="51">
        <v>10</v>
      </c>
      <c r="N136" s="51">
        <v>10</v>
      </c>
      <c r="O136" s="51">
        <v>1</v>
      </c>
      <c r="P136" s="52">
        <v>45</v>
      </c>
      <c r="Q136" s="33">
        <v>2.0000000000038654E-2</v>
      </c>
      <c r="R136" s="160">
        <v>72</v>
      </c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285"/>
      <c r="AD136" s="34">
        <f t="shared" si="40"/>
        <v>72</v>
      </c>
      <c r="AE136" s="393">
        <f t="shared" si="41"/>
        <v>72</v>
      </c>
      <c r="AF136" s="39">
        <f t="shared" si="42"/>
        <v>2.0000000000038654E-2</v>
      </c>
      <c r="AG136" s="105"/>
      <c r="AH136" s="81" t="s">
        <v>30</v>
      </c>
      <c r="AI136" s="270">
        <v>6</v>
      </c>
      <c r="AJ136" s="26">
        <f t="shared" ca="1" si="43"/>
        <v>44566</v>
      </c>
      <c r="AK136" s="27">
        <v>13</v>
      </c>
      <c r="AL136">
        <f t="shared" si="44"/>
        <v>1</v>
      </c>
    </row>
    <row r="137" spans="1:38" ht="21" customHeight="1" x14ac:dyDescent="0.45">
      <c r="A137" s="40">
        <v>0</v>
      </c>
      <c r="B137" s="55" t="s">
        <v>794</v>
      </c>
      <c r="C137" s="56" t="s">
        <v>84</v>
      </c>
      <c r="D137" s="57">
        <v>28</v>
      </c>
      <c r="E137" s="56" t="s">
        <v>33</v>
      </c>
      <c r="F137" s="58">
        <v>0</v>
      </c>
      <c r="G137" s="92">
        <v>0</v>
      </c>
      <c r="H137" s="301" t="s">
        <v>795</v>
      </c>
      <c r="I137" s="60">
        <v>0</v>
      </c>
      <c r="J137" s="94">
        <v>0</v>
      </c>
      <c r="K137" s="48">
        <v>1</v>
      </c>
      <c r="L137" s="63">
        <v>2893028</v>
      </c>
      <c r="M137" s="51">
        <v>10</v>
      </c>
      <c r="N137" s="51">
        <v>10</v>
      </c>
      <c r="O137" s="51">
        <v>20</v>
      </c>
      <c r="P137" s="52">
        <v>231</v>
      </c>
      <c r="Q137" s="33">
        <v>39.840000000000032</v>
      </c>
      <c r="R137" s="160"/>
      <c r="S137" s="199"/>
      <c r="T137" s="161"/>
      <c r="U137" s="161"/>
      <c r="V137" s="161"/>
      <c r="W137" s="161"/>
      <c r="X137" s="161"/>
      <c r="Y137" s="161">
        <v>66</v>
      </c>
      <c r="Z137" s="161"/>
      <c r="AA137" s="161"/>
      <c r="AB137" s="161"/>
      <c r="AC137" s="284"/>
      <c r="AD137" s="34">
        <f t="shared" si="40"/>
        <v>66</v>
      </c>
      <c r="AE137" s="393">
        <f t="shared" si="41"/>
        <v>72</v>
      </c>
      <c r="AF137" s="39">
        <f t="shared" si="42"/>
        <v>33.840000000000032</v>
      </c>
      <c r="AG137" s="105"/>
      <c r="AH137" s="81" t="s">
        <v>30</v>
      </c>
      <c r="AI137" s="270">
        <v>6</v>
      </c>
      <c r="AJ137" s="26">
        <f t="shared" ca="1" si="43"/>
        <v>44566</v>
      </c>
      <c r="AK137" s="27">
        <v>13</v>
      </c>
      <c r="AL137">
        <f t="shared" si="44"/>
        <v>1</v>
      </c>
    </row>
    <row r="138" spans="1:38" ht="21" customHeight="1" x14ac:dyDescent="0.45">
      <c r="A138" s="40">
        <v>0</v>
      </c>
      <c r="B138" s="55" t="s">
        <v>342</v>
      </c>
      <c r="C138" s="64" t="s">
        <v>127</v>
      </c>
      <c r="D138" s="57" t="s">
        <v>343</v>
      </c>
      <c r="E138" s="64" t="s">
        <v>104</v>
      </c>
      <c r="F138" s="58">
        <v>0</v>
      </c>
      <c r="G138" s="45" t="s">
        <v>344</v>
      </c>
      <c r="H138" s="300" t="s">
        <v>345</v>
      </c>
      <c r="I138" s="102">
        <v>0</v>
      </c>
      <c r="J138" s="94" t="s">
        <v>107</v>
      </c>
      <c r="K138" s="48">
        <v>1</v>
      </c>
      <c r="L138" s="63">
        <v>9263215</v>
      </c>
      <c r="M138" s="51">
        <v>10</v>
      </c>
      <c r="N138" s="51">
        <v>10</v>
      </c>
      <c r="O138" s="51">
        <v>30</v>
      </c>
      <c r="P138" s="52">
        <v>17</v>
      </c>
      <c r="Q138" s="33">
        <v>0</v>
      </c>
      <c r="R138" s="160">
        <v>7.5</v>
      </c>
      <c r="S138" s="161">
        <v>7.5</v>
      </c>
      <c r="T138" s="161">
        <v>7.5</v>
      </c>
      <c r="U138" s="161">
        <v>7.5</v>
      </c>
      <c r="V138" s="161">
        <v>7.5</v>
      </c>
      <c r="W138" s="161">
        <v>7.5</v>
      </c>
      <c r="X138" s="161">
        <v>7.5</v>
      </c>
      <c r="Y138" s="161">
        <v>7.5</v>
      </c>
      <c r="Z138" s="161">
        <v>7.5</v>
      </c>
      <c r="AA138" s="161">
        <v>7.5</v>
      </c>
      <c r="AB138" s="161">
        <v>7.5</v>
      </c>
      <c r="AC138" s="294">
        <v>7.5</v>
      </c>
      <c r="AD138" s="34">
        <f t="shared" si="40"/>
        <v>90</v>
      </c>
      <c r="AE138" s="393">
        <f t="shared" si="41"/>
        <v>90</v>
      </c>
      <c r="AF138" s="39">
        <f t="shared" si="42"/>
        <v>0</v>
      </c>
      <c r="AG138" s="35"/>
      <c r="AH138" s="81" t="s">
        <v>30</v>
      </c>
      <c r="AI138" s="269">
        <v>7.5</v>
      </c>
      <c r="AJ138" s="26">
        <f t="shared" ca="1" si="43"/>
        <v>44566</v>
      </c>
      <c r="AK138" s="27">
        <v>13</v>
      </c>
      <c r="AL138">
        <f t="shared" si="44"/>
        <v>1</v>
      </c>
    </row>
    <row r="139" spans="1:38" ht="21" customHeight="1" x14ac:dyDescent="0.45">
      <c r="A139" s="40">
        <v>323</v>
      </c>
      <c r="B139" s="55" t="s">
        <v>346</v>
      </c>
      <c r="C139" s="64" t="s">
        <v>36</v>
      </c>
      <c r="D139" s="57">
        <v>157</v>
      </c>
      <c r="E139" s="65" t="s">
        <v>37</v>
      </c>
      <c r="F139" s="58">
        <v>0</v>
      </c>
      <c r="G139" s="101">
        <v>0</v>
      </c>
      <c r="H139" s="302">
        <v>421905421909</v>
      </c>
      <c r="I139" s="102">
        <v>0</v>
      </c>
      <c r="J139" s="40" t="s">
        <v>41</v>
      </c>
      <c r="K139" s="48">
        <v>1</v>
      </c>
      <c r="L139" s="5">
        <v>7405229557</v>
      </c>
      <c r="M139" s="150">
        <v>10</v>
      </c>
      <c r="N139" s="150">
        <v>10</v>
      </c>
      <c r="O139" s="150">
        <v>1</v>
      </c>
      <c r="P139" s="151">
        <v>47</v>
      </c>
      <c r="Q139" s="33">
        <v>0</v>
      </c>
      <c r="R139" s="160">
        <v>6</v>
      </c>
      <c r="S139" s="161">
        <v>6</v>
      </c>
      <c r="T139" s="161">
        <v>6</v>
      </c>
      <c r="U139" s="161">
        <v>6</v>
      </c>
      <c r="V139" s="161">
        <v>6</v>
      </c>
      <c r="W139" s="161">
        <v>6</v>
      </c>
      <c r="X139" s="161">
        <v>6</v>
      </c>
      <c r="Y139" s="161">
        <v>6</v>
      </c>
      <c r="Z139" s="161">
        <v>6</v>
      </c>
      <c r="AA139" s="161">
        <v>6</v>
      </c>
      <c r="AB139" s="161">
        <v>6</v>
      </c>
      <c r="AC139" s="284">
        <v>6</v>
      </c>
      <c r="AD139" s="34">
        <f t="shared" si="40"/>
        <v>72</v>
      </c>
      <c r="AE139" s="393">
        <f t="shared" si="41"/>
        <v>72</v>
      </c>
      <c r="AF139" s="39">
        <f t="shared" si="42"/>
        <v>0</v>
      </c>
      <c r="AG139" s="105"/>
      <c r="AH139" s="81" t="s">
        <v>30</v>
      </c>
      <c r="AI139" s="270">
        <v>6</v>
      </c>
      <c r="AJ139" s="26">
        <f t="shared" ca="1" si="43"/>
        <v>44566</v>
      </c>
      <c r="AK139" s="27">
        <v>13</v>
      </c>
      <c r="AL139">
        <f t="shared" si="44"/>
        <v>1</v>
      </c>
    </row>
    <row r="140" spans="1:38" ht="21" customHeight="1" x14ac:dyDescent="0.45">
      <c r="A140" s="40">
        <v>141</v>
      </c>
      <c r="B140" s="41" t="s">
        <v>347</v>
      </c>
      <c r="C140" s="42" t="s">
        <v>120</v>
      </c>
      <c r="D140" s="43">
        <v>7</v>
      </c>
      <c r="E140" s="42" t="s">
        <v>66</v>
      </c>
      <c r="F140" s="67">
        <v>27049</v>
      </c>
      <c r="G140" s="152" t="s">
        <v>348</v>
      </c>
      <c r="H140" s="304"/>
      <c r="I140" s="153">
        <v>0</v>
      </c>
      <c r="J140" s="25" t="s">
        <v>110</v>
      </c>
      <c r="K140" s="48">
        <v>1</v>
      </c>
      <c r="L140" s="5">
        <v>7</v>
      </c>
      <c r="M140" s="51">
        <v>10</v>
      </c>
      <c r="N140" s="51">
        <v>10</v>
      </c>
      <c r="O140" s="51">
        <v>30</v>
      </c>
      <c r="P140" s="52">
        <v>125</v>
      </c>
      <c r="Q140" s="33">
        <v>0</v>
      </c>
      <c r="R140" s="160">
        <v>6.64</v>
      </c>
      <c r="S140" s="161">
        <v>6.64</v>
      </c>
      <c r="T140" s="161">
        <v>6.64</v>
      </c>
      <c r="U140" s="161">
        <v>6.64</v>
      </c>
      <c r="V140" s="161">
        <v>6.64</v>
      </c>
      <c r="W140" s="161">
        <v>6.64</v>
      </c>
      <c r="X140" s="161">
        <v>6.64</v>
      </c>
      <c r="Y140" s="161">
        <v>6.64</v>
      </c>
      <c r="Z140" s="161">
        <v>6.64</v>
      </c>
      <c r="AA140" s="161">
        <v>6.64</v>
      </c>
      <c r="AB140" s="161">
        <v>6.64</v>
      </c>
      <c r="AC140" s="284">
        <v>6.64</v>
      </c>
      <c r="AD140" s="34">
        <f t="shared" si="40"/>
        <v>79.679999999999993</v>
      </c>
      <c r="AE140" s="393">
        <f t="shared" si="41"/>
        <v>90</v>
      </c>
      <c r="AF140" s="39">
        <f t="shared" si="42"/>
        <v>-10.320000000000007</v>
      </c>
      <c r="AG140" s="35"/>
      <c r="AH140" s="81" t="s">
        <v>30</v>
      </c>
      <c r="AI140" s="269">
        <v>7.5</v>
      </c>
      <c r="AJ140" s="26">
        <f t="shared" ca="1" si="43"/>
        <v>44566</v>
      </c>
      <c r="AK140" s="27">
        <v>13</v>
      </c>
      <c r="AL140">
        <f t="shared" si="44"/>
        <v>1</v>
      </c>
    </row>
    <row r="141" spans="1:38" ht="21" customHeight="1" x14ac:dyDescent="0.45">
      <c r="A141" s="40">
        <v>250</v>
      </c>
      <c r="B141" s="55" t="s">
        <v>349</v>
      </c>
      <c r="C141" s="64" t="s">
        <v>226</v>
      </c>
      <c r="D141" s="57">
        <v>73</v>
      </c>
      <c r="E141" s="64" t="s">
        <v>154</v>
      </c>
      <c r="F141" s="58">
        <v>0</v>
      </c>
      <c r="G141" s="47">
        <v>0</v>
      </c>
      <c r="H141" s="302">
        <v>421910870483</v>
      </c>
      <c r="I141" s="47">
        <v>0</v>
      </c>
      <c r="J141" s="94" t="s">
        <v>157</v>
      </c>
      <c r="K141" s="48">
        <v>1</v>
      </c>
      <c r="L141" s="50">
        <v>7563073</v>
      </c>
      <c r="M141" s="51">
        <v>10</v>
      </c>
      <c r="N141" s="51">
        <v>10</v>
      </c>
      <c r="O141" s="51">
        <v>40</v>
      </c>
      <c r="P141" s="52">
        <v>22</v>
      </c>
      <c r="Q141" s="33">
        <v>0</v>
      </c>
      <c r="R141" s="280">
        <v>6.64</v>
      </c>
      <c r="S141" s="161">
        <v>6.64</v>
      </c>
      <c r="T141" s="161">
        <v>7.5</v>
      </c>
      <c r="U141" s="161">
        <v>7.5</v>
      </c>
      <c r="V141" s="161">
        <v>7.5</v>
      </c>
      <c r="W141" s="161">
        <v>7.5</v>
      </c>
      <c r="X141" s="161">
        <v>7.5</v>
      </c>
      <c r="Y141" s="161">
        <v>7.5</v>
      </c>
      <c r="Z141" s="161">
        <v>7.5</v>
      </c>
      <c r="AA141" s="161">
        <v>7.5</v>
      </c>
      <c r="AB141" s="161">
        <v>7.5</v>
      </c>
      <c r="AC141" s="284">
        <v>7.5</v>
      </c>
      <c r="AD141" s="34">
        <f t="shared" si="40"/>
        <v>88.28</v>
      </c>
      <c r="AE141" s="393">
        <f t="shared" si="41"/>
        <v>90</v>
      </c>
      <c r="AF141" s="39">
        <f t="shared" si="42"/>
        <v>-1.7199999999999989</v>
      </c>
      <c r="AG141" s="113"/>
      <c r="AH141" s="81" t="s">
        <v>30</v>
      </c>
      <c r="AI141" s="269">
        <v>7.5</v>
      </c>
      <c r="AJ141" s="26">
        <f t="shared" ca="1" si="43"/>
        <v>44566</v>
      </c>
      <c r="AK141" s="27">
        <v>13</v>
      </c>
      <c r="AL141">
        <f t="shared" si="44"/>
        <v>1</v>
      </c>
    </row>
    <row r="142" spans="1:38" ht="21" customHeight="1" x14ac:dyDescent="0.45">
      <c r="A142" s="40">
        <v>338</v>
      </c>
      <c r="B142" s="41" t="s">
        <v>820</v>
      </c>
      <c r="C142" s="42" t="s">
        <v>124</v>
      </c>
      <c r="D142" s="43">
        <v>117</v>
      </c>
      <c r="E142" s="42" t="s">
        <v>66</v>
      </c>
      <c r="F142" s="67">
        <v>31777</v>
      </c>
      <c r="G142" s="59">
        <v>0</v>
      </c>
      <c r="H142" s="304" t="s">
        <v>821</v>
      </c>
      <c r="I142" s="181">
        <v>0</v>
      </c>
      <c r="J142" s="61" t="s">
        <v>110</v>
      </c>
      <c r="K142" s="48">
        <v>1</v>
      </c>
      <c r="L142" s="5">
        <v>101010158</v>
      </c>
      <c r="M142" s="51">
        <v>10</v>
      </c>
      <c r="N142" s="51">
        <v>10</v>
      </c>
      <c r="O142" s="51">
        <v>30</v>
      </c>
      <c r="P142" s="52">
        <v>126</v>
      </c>
      <c r="Q142" s="33">
        <v>33.200000000000003</v>
      </c>
      <c r="R142" s="160"/>
      <c r="S142" s="161"/>
      <c r="T142" s="161"/>
      <c r="U142" s="161"/>
      <c r="V142" s="161"/>
      <c r="W142" s="161">
        <v>7.5</v>
      </c>
      <c r="X142" s="161">
        <v>7.5</v>
      </c>
      <c r="Y142" s="161">
        <v>7.5</v>
      </c>
      <c r="Z142" s="161">
        <v>7.5</v>
      </c>
      <c r="AA142" s="161">
        <v>7.5</v>
      </c>
      <c r="AB142" s="161">
        <v>7.5</v>
      </c>
      <c r="AC142" s="284">
        <v>7.5</v>
      </c>
      <c r="AD142" s="34">
        <f t="shared" si="40"/>
        <v>52.5</v>
      </c>
      <c r="AE142" s="393">
        <f t="shared" si="41"/>
        <v>90</v>
      </c>
      <c r="AF142" s="39">
        <f t="shared" si="42"/>
        <v>33.200000000000003</v>
      </c>
      <c r="AG142" s="105"/>
      <c r="AH142" s="81" t="s">
        <v>1311</v>
      </c>
      <c r="AI142" s="269">
        <v>7.5</v>
      </c>
      <c r="AJ142" s="26">
        <f t="shared" ca="1" si="43"/>
        <v>44566</v>
      </c>
      <c r="AK142" s="27">
        <v>13</v>
      </c>
      <c r="AL142">
        <f t="shared" si="44"/>
        <v>1</v>
      </c>
    </row>
    <row r="143" spans="1:38" ht="21" customHeight="1" x14ac:dyDescent="0.45">
      <c r="A143" s="25">
        <v>0</v>
      </c>
      <c r="B143" s="55" t="s">
        <v>350</v>
      </c>
      <c r="C143" s="64" t="s">
        <v>84</v>
      </c>
      <c r="D143" s="57">
        <v>9</v>
      </c>
      <c r="E143" s="42" t="s">
        <v>33</v>
      </c>
      <c r="F143" s="58">
        <v>0</v>
      </c>
      <c r="G143" s="114">
        <v>0</v>
      </c>
      <c r="H143" s="300" t="s">
        <v>351</v>
      </c>
      <c r="I143" s="153">
        <v>0</v>
      </c>
      <c r="J143" s="40" t="s">
        <v>115</v>
      </c>
      <c r="K143" s="48">
        <v>1</v>
      </c>
      <c r="L143" s="63">
        <v>2893009</v>
      </c>
      <c r="M143" s="51">
        <v>10</v>
      </c>
      <c r="N143" s="51">
        <v>10</v>
      </c>
      <c r="O143" s="51">
        <v>10</v>
      </c>
      <c r="P143" s="52">
        <v>39</v>
      </c>
      <c r="Q143" s="33">
        <v>0</v>
      </c>
      <c r="R143" s="160">
        <v>6</v>
      </c>
      <c r="S143" s="161">
        <v>6</v>
      </c>
      <c r="T143" s="161">
        <v>6</v>
      </c>
      <c r="U143" s="161">
        <v>6</v>
      </c>
      <c r="V143" s="161">
        <v>6</v>
      </c>
      <c r="W143" s="161">
        <v>6</v>
      </c>
      <c r="X143" s="161">
        <v>6</v>
      </c>
      <c r="Y143" s="161">
        <v>6</v>
      </c>
      <c r="Z143" s="161">
        <v>6</v>
      </c>
      <c r="AA143" s="161">
        <v>6</v>
      </c>
      <c r="AB143" s="161">
        <v>6</v>
      </c>
      <c r="AC143" s="284">
        <v>6</v>
      </c>
      <c r="AD143" s="34">
        <f t="shared" si="40"/>
        <v>72</v>
      </c>
      <c r="AE143" s="393">
        <f t="shared" si="41"/>
        <v>72</v>
      </c>
      <c r="AF143" s="39">
        <f t="shared" si="42"/>
        <v>0</v>
      </c>
      <c r="AG143" s="105"/>
      <c r="AH143" s="81" t="s">
        <v>30</v>
      </c>
      <c r="AI143" s="270">
        <v>6</v>
      </c>
      <c r="AJ143" s="26">
        <f t="shared" ca="1" si="43"/>
        <v>44566</v>
      </c>
      <c r="AK143" s="27">
        <v>13</v>
      </c>
      <c r="AL143">
        <f t="shared" si="44"/>
        <v>1</v>
      </c>
    </row>
    <row r="144" spans="1:38" ht="21" customHeight="1" x14ac:dyDescent="0.45">
      <c r="A144" s="40">
        <v>199</v>
      </c>
      <c r="B144" s="41" t="s">
        <v>350</v>
      </c>
      <c r="C144" s="42" t="s">
        <v>84</v>
      </c>
      <c r="D144" s="43">
        <v>24</v>
      </c>
      <c r="E144" s="42" t="s">
        <v>33</v>
      </c>
      <c r="F144" s="91" t="s">
        <v>54</v>
      </c>
      <c r="G144" s="92" t="s">
        <v>352</v>
      </c>
      <c r="H144" s="302">
        <v>421908676805</v>
      </c>
      <c r="I144" s="60">
        <v>0</v>
      </c>
      <c r="J144" s="40" t="s">
        <v>143</v>
      </c>
      <c r="K144" s="48">
        <v>1</v>
      </c>
      <c r="L144" s="63">
        <v>2893024</v>
      </c>
      <c r="M144" s="51">
        <v>10</v>
      </c>
      <c r="N144" s="51">
        <v>10</v>
      </c>
      <c r="O144" s="51">
        <v>10</v>
      </c>
      <c r="P144" s="52">
        <v>124</v>
      </c>
      <c r="Q144" s="33">
        <v>0</v>
      </c>
      <c r="R144" s="160">
        <v>6</v>
      </c>
      <c r="S144" s="161">
        <v>6</v>
      </c>
      <c r="T144" s="161">
        <v>12</v>
      </c>
      <c r="U144" s="161"/>
      <c r="V144" s="161">
        <v>12</v>
      </c>
      <c r="W144" s="161">
        <v>6</v>
      </c>
      <c r="X144" s="161">
        <v>6</v>
      </c>
      <c r="Y144" s="161">
        <v>6</v>
      </c>
      <c r="Z144" s="161">
        <v>6</v>
      </c>
      <c r="AA144" s="161">
        <v>6</v>
      </c>
      <c r="AB144" s="161">
        <v>6</v>
      </c>
      <c r="AC144" s="284">
        <v>6</v>
      </c>
      <c r="AD144" s="34">
        <f t="shared" si="40"/>
        <v>78</v>
      </c>
      <c r="AE144" s="393">
        <f t="shared" si="41"/>
        <v>72</v>
      </c>
      <c r="AF144" s="39">
        <f t="shared" si="42"/>
        <v>6</v>
      </c>
      <c r="AG144" s="135"/>
      <c r="AH144" s="81" t="s">
        <v>30</v>
      </c>
      <c r="AI144" s="270">
        <v>6</v>
      </c>
      <c r="AJ144" s="26">
        <f t="shared" ca="1" si="43"/>
        <v>44566</v>
      </c>
      <c r="AK144" s="27">
        <v>13</v>
      </c>
      <c r="AL144">
        <f t="shared" si="44"/>
        <v>1</v>
      </c>
    </row>
    <row r="145" spans="1:38" ht="21" customHeight="1" x14ac:dyDescent="0.45">
      <c r="A145" s="40">
        <v>252</v>
      </c>
      <c r="B145" s="41" t="s">
        <v>353</v>
      </c>
      <c r="C145" s="42" t="s">
        <v>36</v>
      </c>
      <c r="D145" s="43">
        <v>169</v>
      </c>
      <c r="E145" s="65" t="s">
        <v>37</v>
      </c>
      <c r="F145" s="137">
        <v>29942</v>
      </c>
      <c r="G145" s="92" t="s">
        <v>354</v>
      </c>
      <c r="H145" s="300" t="s">
        <v>355</v>
      </c>
      <c r="I145" s="60">
        <v>0</v>
      </c>
      <c r="J145" s="40" t="s">
        <v>41</v>
      </c>
      <c r="K145" s="48">
        <v>1</v>
      </c>
      <c r="L145" s="5">
        <v>169</v>
      </c>
      <c r="M145" s="103">
        <v>10</v>
      </c>
      <c r="N145" s="103">
        <v>10</v>
      </c>
      <c r="O145" s="103">
        <v>1</v>
      </c>
      <c r="P145" s="104">
        <v>51</v>
      </c>
      <c r="Q145" s="33">
        <v>0</v>
      </c>
      <c r="R145" s="160">
        <v>6.64</v>
      </c>
      <c r="S145" s="161">
        <v>6.64</v>
      </c>
      <c r="T145" s="161">
        <v>6.64</v>
      </c>
      <c r="U145" s="161">
        <v>6.64</v>
      </c>
      <c r="V145" s="161">
        <v>6.64</v>
      </c>
      <c r="W145" s="161">
        <v>6.64</v>
      </c>
      <c r="X145" s="161">
        <v>6.64</v>
      </c>
      <c r="Y145" s="161">
        <v>6.64</v>
      </c>
      <c r="Z145" s="161">
        <v>6.64</v>
      </c>
      <c r="AA145" s="161">
        <v>6.64</v>
      </c>
      <c r="AB145" s="161">
        <v>6.64</v>
      </c>
      <c r="AC145" s="284">
        <v>6.64</v>
      </c>
      <c r="AD145" s="34">
        <f t="shared" si="40"/>
        <v>79.679999999999993</v>
      </c>
      <c r="AE145" s="393">
        <f t="shared" si="41"/>
        <v>72</v>
      </c>
      <c r="AF145" s="39">
        <f t="shared" si="42"/>
        <v>7.6799999999999926</v>
      </c>
      <c r="AG145" s="105"/>
      <c r="AH145" s="81" t="s">
        <v>30</v>
      </c>
      <c r="AI145" s="270">
        <v>6</v>
      </c>
      <c r="AJ145" s="26">
        <f t="shared" ca="1" si="43"/>
        <v>44566</v>
      </c>
      <c r="AK145" s="27">
        <v>13</v>
      </c>
      <c r="AL145">
        <f t="shared" si="44"/>
        <v>1</v>
      </c>
    </row>
    <row r="146" spans="1:38" ht="21" customHeight="1" x14ac:dyDescent="0.4">
      <c r="A146" s="40">
        <v>142</v>
      </c>
      <c r="B146" s="55" t="s">
        <v>356</v>
      </c>
      <c r="C146" s="64">
        <v>0</v>
      </c>
      <c r="D146" s="57">
        <v>25</v>
      </c>
      <c r="E146" s="56" t="s">
        <v>44</v>
      </c>
      <c r="F146" s="58">
        <v>0</v>
      </c>
      <c r="G146" s="106">
        <v>0</v>
      </c>
      <c r="H146" s="376">
        <v>421908061700</v>
      </c>
      <c r="I146" s="59">
        <v>0</v>
      </c>
      <c r="J146" s="149" t="s">
        <v>135</v>
      </c>
      <c r="K146" s="48">
        <v>1</v>
      </c>
      <c r="L146" s="76">
        <v>6881025</v>
      </c>
      <c r="M146" s="51">
        <v>10</v>
      </c>
      <c r="N146" s="51">
        <v>10</v>
      </c>
      <c r="O146" s="51">
        <v>20</v>
      </c>
      <c r="P146" s="52">
        <v>230</v>
      </c>
      <c r="Q146" s="33">
        <v>0</v>
      </c>
      <c r="R146" s="160">
        <v>7.5</v>
      </c>
      <c r="S146" s="161">
        <v>7.5</v>
      </c>
      <c r="T146" s="161">
        <v>7.5</v>
      </c>
      <c r="U146" s="161">
        <v>7.5</v>
      </c>
      <c r="V146" s="161">
        <v>7.5</v>
      </c>
      <c r="W146" s="161">
        <v>7.5</v>
      </c>
      <c r="X146" s="161">
        <v>7.5</v>
      </c>
      <c r="Y146" s="161">
        <v>7.5</v>
      </c>
      <c r="Z146" s="161">
        <v>7.5</v>
      </c>
      <c r="AA146" s="161">
        <v>7.5</v>
      </c>
      <c r="AB146" s="161">
        <v>7.5</v>
      </c>
      <c r="AC146" s="284">
        <v>7.5</v>
      </c>
      <c r="AD146" s="34">
        <f t="shared" si="40"/>
        <v>90</v>
      </c>
      <c r="AE146" s="393">
        <f t="shared" si="41"/>
        <v>90</v>
      </c>
      <c r="AF146" s="39">
        <f t="shared" si="42"/>
        <v>0</v>
      </c>
      <c r="AG146" s="105"/>
      <c r="AH146" s="81" t="s">
        <v>30</v>
      </c>
      <c r="AI146" s="269">
        <v>7.5</v>
      </c>
      <c r="AJ146" s="26">
        <f t="shared" ca="1" si="43"/>
        <v>44566</v>
      </c>
      <c r="AK146" s="27">
        <v>13</v>
      </c>
      <c r="AL146">
        <f t="shared" si="44"/>
        <v>1</v>
      </c>
    </row>
    <row r="147" spans="1:38" ht="21" customHeight="1" x14ac:dyDescent="0.45">
      <c r="A147" s="40">
        <v>0</v>
      </c>
      <c r="B147" s="41" t="s">
        <v>357</v>
      </c>
      <c r="C147" s="42">
        <v>0</v>
      </c>
      <c r="D147" s="43">
        <v>0</v>
      </c>
      <c r="E147" s="65" t="s">
        <v>358</v>
      </c>
      <c r="F147" s="67">
        <v>0</v>
      </c>
      <c r="G147" s="45">
        <v>0</v>
      </c>
      <c r="H147" s="304">
        <v>421949413210</v>
      </c>
      <c r="I147" s="59">
        <v>0</v>
      </c>
      <c r="J147" s="94">
        <v>0</v>
      </c>
      <c r="K147" s="48">
        <v>1</v>
      </c>
      <c r="L147" s="63">
        <v>9261349</v>
      </c>
      <c r="M147" s="51">
        <v>10</v>
      </c>
      <c r="N147" s="51">
        <v>10</v>
      </c>
      <c r="O147" s="51">
        <v>30</v>
      </c>
      <c r="P147" s="52">
        <v>247</v>
      </c>
      <c r="Q147" s="33">
        <v>0</v>
      </c>
      <c r="R147" s="160">
        <v>7.5</v>
      </c>
      <c r="S147" s="161">
        <v>7.5</v>
      </c>
      <c r="T147" s="161">
        <v>7.5</v>
      </c>
      <c r="U147" s="161">
        <v>7.5</v>
      </c>
      <c r="V147" s="161">
        <v>7.5</v>
      </c>
      <c r="W147" s="161">
        <v>7.5</v>
      </c>
      <c r="X147" s="161">
        <v>7.5</v>
      </c>
      <c r="Y147" s="161">
        <v>7.5</v>
      </c>
      <c r="Z147" s="161">
        <v>7.5</v>
      </c>
      <c r="AA147" s="199">
        <v>7.5</v>
      </c>
      <c r="AB147" s="161">
        <v>7.5</v>
      </c>
      <c r="AC147" s="284">
        <v>7.5</v>
      </c>
      <c r="AD147" s="34">
        <f t="shared" si="40"/>
        <v>90</v>
      </c>
      <c r="AE147" s="393">
        <f t="shared" si="41"/>
        <v>90</v>
      </c>
      <c r="AF147" s="39">
        <f t="shared" si="42"/>
        <v>0</v>
      </c>
      <c r="AG147" s="105"/>
      <c r="AH147" s="81" t="s">
        <v>30</v>
      </c>
      <c r="AI147" s="269">
        <v>7.5</v>
      </c>
      <c r="AJ147" s="26">
        <f t="shared" ca="1" si="43"/>
        <v>44566</v>
      </c>
      <c r="AK147" s="27">
        <v>13</v>
      </c>
      <c r="AL147">
        <f t="shared" si="44"/>
        <v>1</v>
      </c>
    </row>
    <row r="148" spans="1:38" ht="21" customHeight="1" x14ac:dyDescent="0.45">
      <c r="A148" s="40">
        <v>0</v>
      </c>
      <c r="B148" s="55" t="s">
        <v>359</v>
      </c>
      <c r="C148" s="64">
        <v>0</v>
      </c>
      <c r="D148" s="57">
        <v>178</v>
      </c>
      <c r="E148" s="65" t="s">
        <v>37</v>
      </c>
      <c r="F148" s="58">
        <v>0</v>
      </c>
      <c r="G148" s="114">
        <v>0</v>
      </c>
      <c r="H148" s="302">
        <v>421915672993</v>
      </c>
      <c r="I148" s="60">
        <v>0</v>
      </c>
      <c r="J148" s="94">
        <v>0</v>
      </c>
      <c r="K148" s="48">
        <v>1</v>
      </c>
      <c r="L148" s="148">
        <v>2893178</v>
      </c>
      <c r="M148" s="51">
        <v>10</v>
      </c>
      <c r="N148" s="51">
        <v>10</v>
      </c>
      <c r="O148" s="51">
        <v>1</v>
      </c>
      <c r="P148" s="52">
        <v>161</v>
      </c>
      <c r="Q148" s="33">
        <v>0</v>
      </c>
      <c r="R148" s="160">
        <v>6</v>
      </c>
      <c r="S148" s="161">
        <v>6</v>
      </c>
      <c r="T148" s="161">
        <v>6</v>
      </c>
      <c r="U148" s="161">
        <v>6</v>
      </c>
      <c r="V148" s="161">
        <v>6</v>
      </c>
      <c r="W148" s="161">
        <v>6</v>
      </c>
      <c r="X148" s="161">
        <v>6</v>
      </c>
      <c r="Y148" s="161">
        <v>6</v>
      </c>
      <c r="Z148" s="161">
        <v>6</v>
      </c>
      <c r="AA148" s="161">
        <v>6</v>
      </c>
      <c r="AB148" s="161">
        <v>6</v>
      </c>
      <c r="AC148" s="284">
        <v>6</v>
      </c>
      <c r="AD148" s="34">
        <f t="shared" si="40"/>
        <v>72</v>
      </c>
      <c r="AE148" s="393">
        <f t="shared" si="41"/>
        <v>72</v>
      </c>
      <c r="AF148" s="39">
        <f t="shared" si="42"/>
        <v>0</v>
      </c>
      <c r="AG148" s="105"/>
      <c r="AH148" s="81" t="s">
        <v>30</v>
      </c>
      <c r="AI148" s="270">
        <v>6</v>
      </c>
      <c r="AJ148" s="26">
        <f t="shared" ca="1" si="43"/>
        <v>44566</v>
      </c>
      <c r="AK148" s="27">
        <v>13</v>
      </c>
      <c r="AL148">
        <f t="shared" si="44"/>
        <v>1</v>
      </c>
    </row>
    <row r="149" spans="1:38" ht="21" customHeight="1" x14ac:dyDescent="0.45">
      <c r="A149" s="40"/>
      <c r="B149" s="41" t="s">
        <v>360</v>
      </c>
      <c r="C149" s="42" t="s">
        <v>84</v>
      </c>
      <c r="D149" s="41"/>
      <c r="E149" s="65" t="s">
        <v>33</v>
      </c>
      <c r="F149" s="67"/>
      <c r="G149" s="106"/>
      <c r="H149" s="93" t="s">
        <v>361</v>
      </c>
      <c r="I149" s="60"/>
      <c r="J149" s="70"/>
      <c r="K149" s="107">
        <v>1</v>
      </c>
      <c r="L149" s="157">
        <v>0</v>
      </c>
      <c r="M149" s="351">
        <v>10</v>
      </c>
      <c r="N149" s="351">
        <v>1</v>
      </c>
      <c r="O149" s="351">
        <v>10</v>
      </c>
      <c r="P149" s="355">
        <v>81</v>
      </c>
      <c r="Q149" s="33">
        <v>0</v>
      </c>
      <c r="R149" s="291">
        <v>6</v>
      </c>
      <c r="S149" s="286">
        <v>6</v>
      </c>
      <c r="T149" s="286">
        <v>6</v>
      </c>
      <c r="U149" s="283">
        <v>6</v>
      </c>
      <c r="V149" s="286">
        <v>6</v>
      </c>
      <c r="W149" s="286">
        <v>6</v>
      </c>
      <c r="X149" s="286">
        <v>6</v>
      </c>
      <c r="Y149" s="286">
        <v>6</v>
      </c>
      <c r="Z149" s="286">
        <v>6</v>
      </c>
      <c r="AA149" s="286">
        <v>6</v>
      </c>
      <c r="AB149" s="286">
        <v>6</v>
      </c>
      <c r="AC149" s="285">
        <v>6</v>
      </c>
      <c r="AD149" s="34">
        <f t="shared" si="40"/>
        <v>72</v>
      </c>
      <c r="AE149" s="393">
        <f t="shared" si="41"/>
        <v>72</v>
      </c>
      <c r="AF149" s="39">
        <f t="shared" si="42"/>
        <v>0</v>
      </c>
      <c r="AG149" s="144"/>
      <c r="AH149" s="81" t="s">
        <v>30</v>
      </c>
      <c r="AI149" s="270">
        <v>6</v>
      </c>
      <c r="AJ149" s="26">
        <f t="shared" ca="1" si="43"/>
        <v>44566</v>
      </c>
      <c r="AK149" s="27">
        <v>13</v>
      </c>
      <c r="AL149">
        <f t="shared" si="44"/>
        <v>1</v>
      </c>
    </row>
    <row r="150" spans="1:38" ht="21" customHeight="1" x14ac:dyDescent="0.45">
      <c r="A150" s="40">
        <v>0</v>
      </c>
      <c r="B150" s="55" t="s">
        <v>648</v>
      </c>
      <c r="C150" s="64" t="s">
        <v>84</v>
      </c>
      <c r="D150" s="57">
        <v>26</v>
      </c>
      <c r="E150" s="42" t="s">
        <v>33</v>
      </c>
      <c r="F150" s="58">
        <v>0</v>
      </c>
      <c r="G150" s="92">
        <v>0</v>
      </c>
      <c r="H150" s="300">
        <v>421905847659</v>
      </c>
      <c r="I150" s="60">
        <v>0</v>
      </c>
      <c r="J150" s="25" t="s">
        <v>135</v>
      </c>
      <c r="K150" s="48">
        <v>1</v>
      </c>
      <c r="L150" s="5">
        <v>2893026</v>
      </c>
      <c r="M150" s="51">
        <v>10</v>
      </c>
      <c r="N150" s="51">
        <v>10</v>
      </c>
      <c r="O150" s="51">
        <v>20</v>
      </c>
      <c r="P150" s="52">
        <v>225</v>
      </c>
      <c r="Q150" s="33">
        <v>0</v>
      </c>
      <c r="R150" s="160">
        <v>90</v>
      </c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285"/>
      <c r="AD150" s="34">
        <f t="shared" si="40"/>
        <v>90</v>
      </c>
      <c r="AE150" s="393">
        <f t="shared" si="41"/>
        <v>72</v>
      </c>
      <c r="AF150" s="39">
        <f t="shared" si="42"/>
        <v>18</v>
      </c>
      <c r="AG150" s="35"/>
      <c r="AH150" s="81" t="s">
        <v>30</v>
      </c>
      <c r="AI150" s="270">
        <v>6</v>
      </c>
      <c r="AJ150" s="26">
        <f t="shared" ca="1" si="43"/>
        <v>44566</v>
      </c>
      <c r="AK150" s="27">
        <v>13</v>
      </c>
      <c r="AL150">
        <f t="shared" si="44"/>
        <v>1</v>
      </c>
    </row>
    <row r="151" spans="1:38" ht="19.5" hidden="1" x14ac:dyDescent="0.4">
      <c r="A151" s="40">
        <v>253</v>
      </c>
      <c r="B151" s="41" t="s">
        <v>854</v>
      </c>
      <c r="C151" s="42">
        <v>0</v>
      </c>
      <c r="D151" s="41">
        <v>154</v>
      </c>
      <c r="E151" s="65" t="s">
        <v>37</v>
      </c>
      <c r="F151" s="137">
        <v>0</v>
      </c>
      <c r="G151" s="114">
        <v>0</v>
      </c>
      <c r="H151" s="93">
        <v>0</v>
      </c>
      <c r="I151" s="60">
        <v>0</v>
      </c>
      <c r="J151" s="40">
        <v>0</v>
      </c>
      <c r="K151" s="49" t="s">
        <v>101</v>
      </c>
      <c r="L151" s="210">
        <v>2907154</v>
      </c>
      <c r="M151" s="175">
        <v>10</v>
      </c>
      <c r="N151" s="175">
        <v>10</v>
      </c>
      <c r="O151" s="175">
        <v>1</v>
      </c>
      <c r="P151" s="176">
        <v>222</v>
      </c>
      <c r="Q151" s="97" t="e">
        <v>#VALUE!</v>
      </c>
      <c r="R151" s="98" t="s">
        <v>101</v>
      </c>
      <c r="S151" s="24" t="s">
        <v>101</v>
      </c>
      <c r="T151" s="24" t="s">
        <v>101</v>
      </c>
      <c r="U151" s="24" t="s">
        <v>101</v>
      </c>
      <c r="V151" s="24" t="s">
        <v>101</v>
      </c>
      <c r="W151" s="24" t="s">
        <v>101</v>
      </c>
      <c r="X151" s="24" t="s">
        <v>101</v>
      </c>
      <c r="Y151" s="24" t="s">
        <v>101</v>
      </c>
      <c r="Z151" s="24" t="s">
        <v>101</v>
      </c>
      <c r="AA151" s="24" t="s">
        <v>101</v>
      </c>
      <c r="AB151" s="24" t="s">
        <v>101</v>
      </c>
      <c r="AC151" s="219" t="s">
        <v>101</v>
      </c>
      <c r="AD151" s="34">
        <f t="shared" si="40"/>
        <v>0</v>
      </c>
      <c r="AE151" s="39"/>
      <c r="AF151" s="39" t="s">
        <v>101</v>
      </c>
      <c r="AG151" s="220"/>
      <c r="AH151" s="81" t="s">
        <v>30</v>
      </c>
      <c r="AI151" s="272" t="s">
        <v>101</v>
      </c>
      <c r="AJ151" s="26">
        <f t="shared" ca="1" si="43"/>
        <v>44566</v>
      </c>
      <c r="AK151" s="27">
        <v>13</v>
      </c>
    </row>
    <row r="152" spans="1:38" ht="15" hidden="1" x14ac:dyDescent="0.25">
      <c r="A152" s="40">
        <v>0</v>
      </c>
      <c r="B152" s="55" t="s">
        <v>855</v>
      </c>
      <c r="C152" s="64">
        <v>0</v>
      </c>
      <c r="D152" s="57">
        <v>0</v>
      </c>
      <c r="E152" s="65" t="s">
        <v>125</v>
      </c>
      <c r="F152" s="146">
        <v>0</v>
      </c>
      <c r="G152" s="82">
        <v>0</v>
      </c>
      <c r="H152" s="221">
        <v>0</v>
      </c>
      <c r="I152" s="84">
        <v>0</v>
      </c>
      <c r="J152" s="40">
        <v>0</v>
      </c>
      <c r="K152" s="49" t="s">
        <v>101</v>
      </c>
      <c r="L152" s="119">
        <v>0</v>
      </c>
      <c r="M152" s="150">
        <v>10</v>
      </c>
      <c r="N152" s="150">
        <v>10</v>
      </c>
      <c r="O152" s="150">
        <v>30</v>
      </c>
      <c r="P152" s="151">
        <v>188</v>
      </c>
      <c r="Q152" s="97" t="e">
        <v>#VALUE!</v>
      </c>
      <c r="R152" s="98" t="s">
        <v>101</v>
      </c>
      <c r="S152" s="99" t="s">
        <v>101</v>
      </c>
      <c r="T152" s="99" t="s">
        <v>101</v>
      </c>
      <c r="U152" s="99" t="s">
        <v>101</v>
      </c>
      <c r="V152" s="99" t="s">
        <v>101</v>
      </c>
      <c r="W152" s="99" t="s">
        <v>101</v>
      </c>
      <c r="X152" s="99" t="s">
        <v>101</v>
      </c>
      <c r="Y152" s="99" t="s">
        <v>101</v>
      </c>
      <c r="Z152" s="99" t="s">
        <v>101</v>
      </c>
      <c r="AA152" s="99" t="s">
        <v>101</v>
      </c>
      <c r="AB152" s="99" t="s">
        <v>101</v>
      </c>
      <c r="AC152" s="228">
        <v>0</v>
      </c>
      <c r="AD152" s="34">
        <f t="shared" si="40"/>
        <v>0</v>
      </c>
      <c r="AE152" s="37"/>
      <c r="AF152" s="37" t="s">
        <v>101</v>
      </c>
      <c r="AG152" s="213" t="s">
        <v>101</v>
      </c>
      <c r="AH152" s="81" t="s">
        <v>30</v>
      </c>
      <c r="AI152" s="272" t="s">
        <v>101</v>
      </c>
      <c r="AJ152" s="26">
        <f t="shared" ca="1" si="43"/>
        <v>44566</v>
      </c>
      <c r="AK152" s="27">
        <v>13</v>
      </c>
    </row>
    <row r="153" spans="1:38" ht="21" customHeight="1" x14ac:dyDescent="0.45">
      <c r="A153" s="40">
        <v>0</v>
      </c>
      <c r="B153" s="41" t="s">
        <v>362</v>
      </c>
      <c r="C153" s="42" t="s">
        <v>124</v>
      </c>
      <c r="D153" s="43">
        <v>29</v>
      </c>
      <c r="E153" s="42" t="s">
        <v>44</v>
      </c>
      <c r="F153" s="137">
        <v>24361</v>
      </c>
      <c r="G153" s="106" t="s">
        <v>363</v>
      </c>
      <c r="H153" s="302">
        <v>421905266193</v>
      </c>
      <c r="I153" s="60">
        <v>0</v>
      </c>
      <c r="J153" s="40">
        <v>0</v>
      </c>
      <c r="K153" s="48">
        <v>1</v>
      </c>
      <c r="L153" s="76">
        <v>6881029</v>
      </c>
      <c r="M153" s="51">
        <v>10</v>
      </c>
      <c r="N153" s="51">
        <v>10</v>
      </c>
      <c r="O153" s="51">
        <v>20</v>
      </c>
      <c r="P153" s="52">
        <v>138</v>
      </c>
      <c r="Q153" s="33">
        <v>0</v>
      </c>
      <c r="R153" s="160">
        <v>7.5</v>
      </c>
      <c r="S153" s="161">
        <v>7.5</v>
      </c>
      <c r="T153" s="161">
        <v>7.5</v>
      </c>
      <c r="U153" s="161">
        <v>7.5</v>
      </c>
      <c r="V153" s="161">
        <v>7.5</v>
      </c>
      <c r="W153" s="161">
        <v>7.5</v>
      </c>
      <c r="X153" s="161">
        <v>7.5</v>
      </c>
      <c r="Y153" s="161">
        <v>7.5</v>
      </c>
      <c r="Z153" s="161">
        <v>7.5</v>
      </c>
      <c r="AA153" s="161">
        <v>7.5</v>
      </c>
      <c r="AB153" s="161">
        <v>7.5</v>
      </c>
      <c r="AC153" s="284">
        <v>7.5</v>
      </c>
      <c r="AD153" s="34">
        <f t="shared" si="40"/>
        <v>90</v>
      </c>
      <c r="AE153" s="393">
        <f t="shared" ref="AE153:AE159" si="45">(AI153*AK153)-AI153</f>
        <v>90</v>
      </c>
      <c r="AF153" s="39">
        <f t="shared" ref="AF153:AF159" si="46">AD153+Q153-((AK153-1 -AH153)*AI153)</f>
        <v>0</v>
      </c>
      <c r="AG153" s="105"/>
      <c r="AH153" s="81" t="s">
        <v>30</v>
      </c>
      <c r="AI153" s="269">
        <v>7.5</v>
      </c>
      <c r="AJ153" s="26">
        <f t="shared" ca="1" si="43"/>
        <v>44566</v>
      </c>
      <c r="AK153" s="27">
        <v>13</v>
      </c>
      <c r="AL153">
        <f t="shared" ref="AL153:AL159" si="47">MONTH(AI153)</f>
        <v>1</v>
      </c>
    </row>
    <row r="154" spans="1:38" ht="21" customHeight="1" x14ac:dyDescent="0.45">
      <c r="A154" s="40">
        <v>0</v>
      </c>
      <c r="B154" s="41" t="s">
        <v>740</v>
      </c>
      <c r="C154" s="65">
        <v>0</v>
      </c>
      <c r="D154" s="43">
        <v>55</v>
      </c>
      <c r="E154" s="65" t="s">
        <v>58</v>
      </c>
      <c r="F154" s="137">
        <v>0</v>
      </c>
      <c r="G154" s="45">
        <v>0</v>
      </c>
      <c r="H154" s="302">
        <v>421949622332</v>
      </c>
      <c r="I154" s="60">
        <v>0</v>
      </c>
      <c r="J154" s="149">
        <v>0</v>
      </c>
      <c r="K154" s="48">
        <v>1</v>
      </c>
      <c r="L154" s="76">
        <v>4772037</v>
      </c>
      <c r="M154" s="103">
        <v>10</v>
      </c>
      <c r="N154" s="103">
        <v>10</v>
      </c>
      <c r="O154" s="103">
        <v>20</v>
      </c>
      <c r="P154" s="104">
        <v>35</v>
      </c>
      <c r="Q154" s="33">
        <v>4.2999999999999972</v>
      </c>
      <c r="R154" s="160">
        <v>7.5</v>
      </c>
      <c r="S154" s="161">
        <v>7.5</v>
      </c>
      <c r="T154" s="161">
        <v>7.5</v>
      </c>
      <c r="U154" s="161">
        <v>7.5</v>
      </c>
      <c r="V154" s="161">
        <v>7.5</v>
      </c>
      <c r="W154" s="161">
        <v>7.5</v>
      </c>
      <c r="X154" s="161">
        <v>7.5</v>
      </c>
      <c r="Y154" s="161">
        <v>7.5</v>
      </c>
      <c r="Z154" s="161">
        <v>7.5</v>
      </c>
      <c r="AA154" s="161">
        <v>7.5</v>
      </c>
      <c r="AB154" s="161">
        <v>7.5</v>
      </c>
      <c r="AC154" s="284">
        <v>7.5</v>
      </c>
      <c r="AD154" s="34">
        <f t="shared" si="40"/>
        <v>90</v>
      </c>
      <c r="AE154" s="393">
        <f t="shared" si="45"/>
        <v>90</v>
      </c>
      <c r="AF154" s="39">
        <f t="shared" si="46"/>
        <v>4.2999999999999972</v>
      </c>
      <c r="AG154" s="105"/>
      <c r="AH154" s="81" t="s">
        <v>30</v>
      </c>
      <c r="AI154" s="269">
        <v>7.5</v>
      </c>
      <c r="AJ154" s="26">
        <f t="shared" ca="1" si="43"/>
        <v>44566</v>
      </c>
      <c r="AK154" s="27">
        <v>13</v>
      </c>
      <c r="AL154">
        <f t="shared" si="47"/>
        <v>1</v>
      </c>
    </row>
    <row r="155" spans="1:38" ht="21" customHeight="1" x14ac:dyDescent="0.45">
      <c r="A155" s="25">
        <v>0</v>
      </c>
      <c r="B155" s="41" t="s">
        <v>102</v>
      </c>
      <c r="C155" s="42" t="s">
        <v>103</v>
      </c>
      <c r="D155" s="43">
        <v>29</v>
      </c>
      <c r="E155" s="42" t="s">
        <v>104</v>
      </c>
      <c r="F155" s="67">
        <v>27161</v>
      </c>
      <c r="G155" s="45" t="s">
        <v>105</v>
      </c>
      <c r="H155" s="300" t="s">
        <v>106</v>
      </c>
      <c r="I155" s="102">
        <v>0</v>
      </c>
      <c r="J155" s="94" t="s">
        <v>107</v>
      </c>
      <c r="K155" s="48">
        <v>1</v>
      </c>
      <c r="L155" s="5">
        <v>9263029</v>
      </c>
      <c r="M155" s="51">
        <v>10</v>
      </c>
      <c r="N155" s="51">
        <v>10</v>
      </c>
      <c r="O155" s="51">
        <v>30</v>
      </c>
      <c r="P155" s="52">
        <v>18</v>
      </c>
      <c r="Q155" s="33">
        <v>0</v>
      </c>
      <c r="R155" s="160"/>
      <c r="S155" s="161"/>
      <c r="T155" s="161">
        <v>45</v>
      </c>
      <c r="U155" s="161"/>
      <c r="V155" s="161"/>
      <c r="W155" s="161"/>
      <c r="X155" s="161">
        <v>45</v>
      </c>
      <c r="Y155" s="161"/>
      <c r="Z155" s="161"/>
      <c r="AA155" s="161"/>
      <c r="AB155" s="161"/>
      <c r="AC155" s="284"/>
      <c r="AD155" s="34">
        <f t="shared" si="40"/>
        <v>90</v>
      </c>
      <c r="AE155" s="393">
        <f t="shared" si="45"/>
        <v>90</v>
      </c>
      <c r="AF155" s="39">
        <f t="shared" si="46"/>
        <v>0</v>
      </c>
      <c r="AG155" s="105"/>
      <c r="AH155" s="81" t="s">
        <v>30</v>
      </c>
      <c r="AI155" s="269">
        <v>7.5</v>
      </c>
      <c r="AJ155" s="26">
        <f t="shared" ca="1" si="43"/>
        <v>44566</v>
      </c>
      <c r="AK155" s="27">
        <v>13</v>
      </c>
      <c r="AL155">
        <f t="shared" si="47"/>
        <v>1</v>
      </c>
    </row>
    <row r="156" spans="1:38" ht="21" customHeight="1" x14ac:dyDescent="0.45">
      <c r="A156" s="40">
        <v>0</v>
      </c>
      <c r="B156" s="55" t="s">
        <v>364</v>
      </c>
      <c r="C156" s="42">
        <v>0</v>
      </c>
      <c r="D156" s="41">
        <v>74</v>
      </c>
      <c r="E156" s="42" t="s">
        <v>133</v>
      </c>
      <c r="F156" s="183">
        <v>0</v>
      </c>
      <c r="G156" s="184">
        <v>0</v>
      </c>
      <c r="H156" s="312">
        <v>0</v>
      </c>
      <c r="I156" s="185">
        <v>0</v>
      </c>
      <c r="J156" s="64" t="s">
        <v>142</v>
      </c>
      <c r="K156" s="186">
        <v>1</v>
      </c>
      <c r="L156" s="63">
        <v>9263074</v>
      </c>
      <c r="M156" s="51">
        <v>10</v>
      </c>
      <c r="N156" s="51">
        <v>10</v>
      </c>
      <c r="O156" s="51">
        <v>30</v>
      </c>
      <c r="P156" s="52">
        <v>201</v>
      </c>
      <c r="Q156" s="33">
        <v>0</v>
      </c>
      <c r="R156" s="295">
        <v>7.5</v>
      </c>
      <c r="S156" s="286">
        <v>7.5</v>
      </c>
      <c r="T156" s="161">
        <v>7.5</v>
      </c>
      <c r="U156" s="296">
        <v>7.5</v>
      </c>
      <c r="V156" s="296">
        <v>7.5</v>
      </c>
      <c r="W156" s="161">
        <v>7.5</v>
      </c>
      <c r="X156" s="296">
        <v>7.5</v>
      </c>
      <c r="Y156" s="296">
        <v>7.5</v>
      </c>
      <c r="Z156" s="383" t="s">
        <v>60</v>
      </c>
      <c r="AA156" s="395" t="s">
        <v>60</v>
      </c>
      <c r="AB156" s="395" t="s">
        <v>60</v>
      </c>
      <c r="AC156" s="397" t="s">
        <v>60</v>
      </c>
      <c r="AD156" s="34">
        <f t="shared" si="40"/>
        <v>60</v>
      </c>
      <c r="AE156" s="393">
        <f t="shared" si="45"/>
        <v>90</v>
      </c>
      <c r="AF156" s="39">
        <f t="shared" si="46"/>
        <v>-30</v>
      </c>
      <c r="AG156" s="105" t="s">
        <v>60</v>
      </c>
      <c r="AH156" s="81" t="s">
        <v>30</v>
      </c>
      <c r="AI156" s="269">
        <v>7.5</v>
      </c>
      <c r="AJ156" s="26">
        <f t="shared" ca="1" si="43"/>
        <v>44566</v>
      </c>
      <c r="AK156" s="27">
        <v>13</v>
      </c>
      <c r="AL156">
        <f t="shared" si="47"/>
        <v>1</v>
      </c>
    </row>
    <row r="157" spans="1:38" ht="21" customHeight="1" x14ac:dyDescent="0.45">
      <c r="A157" s="40">
        <v>397</v>
      </c>
      <c r="B157" s="41" t="s">
        <v>365</v>
      </c>
      <c r="C157" s="42" t="s">
        <v>215</v>
      </c>
      <c r="D157" s="43">
        <v>239</v>
      </c>
      <c r="E157" s="42" t="s">
        <v>44</v>
      </c>
      <c r="F157" s="67" t="s">
        <v>54</v>
      </c>
      <c r="G157" s="59">
        <v>0</v>
      </c>
      <c r="H157" s="304">
        <v>421910163450</v>
      </c>
      <c r="I157" s="60">
        <v>0</v>
      </c>
      <c r="J157" s="154" t="s">
        <v>135</v>
      </c>
      <c r="K157" s="48">
        <v>1</v>
      </c>
      <c r="L157" s="63">
        <v>6681239</v>
      </c>
      <c r="M157" s="51">
        <v>10</v>
      </c>
      <c r="N157" s="51">
        <v>10</v>
      </c>
      <c r="O157" s="51">
        <v>20</v>
      </c>
      <c r="P157" s="52">
        <v>139</v>
      </c>
      <c r="Q157" s="33">
        <v>0</v>
      </c>
      <c r="R157" s="160">
        <v>7.5</v>
      </c>
      <c r="S157" s="161">
        <v>7.5</v>
      </c>
      <c r="T157" s="161">
        <v>7.5</v>
      </c>
      <c r="U157" s="161">
        <v>7.5</v>
      </c>
      <c r="V157" s="161">
        <v>7.5</v>
      </c>
      <c r="W157" s="161">
        <v>7.5</v>
      </c>
      <c r="X157" s="161">
        <v>7.5</v>
      </c>
      <c r="Y157" s="161">
        <v>7.5</v>
      </c>
      <c r="Z157" s="161">
        <v>7.5</v>
      </c>
      <c r="AA157" s="161">
        <v>7.5</v>
      </c>
      <c r="AB157" s="199">
        <v>7.5</v>
      </c>
      <c r="AC157" s="285">
        <v>7.5</v>
      </c>
      <c r="AD157" s="34">
        <f t="shared" si="40"/>
        <v>90</v>
      </c>
      <c r="AE157" s="393">
        <f t="shared" si="45"/>
        <v>90</v>
      </c>
      <c r="AF157" s="39">
        <f t="shared" si="46"/>
        <v>0</v>
      </c>
      <c r="AG157" s="35"/>
      <c r="AH157" s="81" t="s">
        <v>30</v>
      </c>
      <c r="AI157" s="269">
        <v>7.5</v>
      </c>
      <c r="AJ157" s="26">
        <f t="shared" ca="1" si="43"/>
        <v>44566</v>
      </c>
      <c r="AK157" s="27">
        <v>13</v>
      </c>
      <c r="AL157">
        <f t="shared" si="47"/>
        <v>1</v>
      </c>
    </row>
    <row r="158" spans="1:38" ht="21" customHeight="1" x14ac:dyDescent="0.45">
      <c r="A158" s="40"/>
      <c r="B158" s="41" t="s">
        <v>649</v>
      </c>
      <c r="C158" s="42"/>
      <c r="D158" s="43"/>
      <c r="E158" s="42" t="s">
        <v>125</v>
      </c>
      <c r="F158" s="91"/>
      <c r="G158" s="106"/>
      <c r="H158" s="304">
        <v>421915189775</v>
      </c>
      <c r="I158" s="60"/>
      <c r="J158" s="94"/>
      <c r="K158" s="107">
        <v>1</v>
      </c>
      <c r="L158" s="63"/>
      <c r="M158" s="95">
        <v>10</v>
      </c>
      <c r="N158" s="95">
        <v>10</v>
      </c>
      <c r="O158" s="95">
        <v>30</v>
      </c>
      <c r="P158" s="96">
        <v>57</v>
      </c>
      <c r="Q158" s="33">
        <v>0</v>
      </c>
      <c r="R158" s="387" t="s">
        <v>1208</v>
      </c>
      <c r="S158" s="383" t="s">
        <v>1208</v>
      </c>
      <c r="T158" s="383" t="s">
        <v>1208</v>
      </c>
      <c r="U158" s="161">
        <v>7.5</v>
      </c>
      <c r="V158" s="161">
        <v>7.5</v>
      </c>
      <c r="W158" s="161">
        <v>7.5</v>
      </c>
      <c r="X158" s="161">
        <v>7.5</v>
      </c>
      <c r="Y158" s="161">
        <v>7.5</v>
      </c>
      <c r="Z158" s="161">
        <v>7.5</v>
      </c>
      <c r="AA158" s="161">
        <v>7.5</v>
      </c>
      <c r="AB158" s="161">
        <v>7.5</v>
      </c>
      <c r="AC158" s="284">
        <v>7.5</v>
      </c>
      <c r="AD158" s="34">
        <f t="shared" si="40"/>
        <v>67.5</v>
      </c>
      <c r="AE158" s="393">
        <f t="shared" si="45"/>
        <v>90</v>
      </c>
      <c r="AF158" s="39">
        <f t="shared" si="46"/>
        <v>0</v>
      </c>
      <c r="AG158" s="105"/>
      <c r="AH158" s="81" t="s">
        <v>1326</v>
      </c>
      <c r="AI158" s="270">
        <v>7.5</v>
      </c>
      <c r="AJ158" s="26">
        <f t="shared" ca="1" si="43"/>
        <v>44566</v>
      </c>
      <c r="AK158" s="27">
        <v>13</v>
      </c>
      <c r="AL158">
        <f t="shared" si="47"/>
        <v>1</v>
      </c>
    </row>
    <row r="159" spans="1:38" ht="21" customHeight="1" x14ac:dyDescent="0.45">
      <c r="A159" s="40">
        <v>0</v>
      </c>
      <c r="B159" s="41" t="s">
        <v>366</v>
      </c>
      <c r="C159" s="42" t="s">
        <v>120</v>
      </c>
      <c r="D159" s="43">
        <v>34</v>
      </c>
      <c r="E159" s="42" t="s">
        <v>66</v>
      </c>
      <c r="F159" s="67">
        <v>27072</v>
      </c>
      <c r="G159" s="47">
        <v>0</v>
      </c>
      <c r="H159" s="300" t="s">
        <v>367</v>
      </c>
      <c r="I159" s="102">
        <v>0</v>
      </c>
      <c r="J159" s="94" t="s">
        <v>110</v>
      </c>
      <c r="K159" s="48">
        <v>1</v>
      </c>
      <c r="L159" s="5" t="s">
        <v>1248</v>
      </c>
      <c r="M159" s="51">
        <v>10</v>
      </c>
      <c r="N159" s="51">
        <v>10</v>
      </c>
      <c r="O159" s="51">
        <v>30</v>
      </c>
      <c r="P159" s="52">
        <v>127</v>
      </c>
      <c r="Q159" s="33">
        <v>0</v>
      </c>
      <c r="R159" s="160">
        <v>7.5</v>
      </c>
      <c r="S159" s="161">
        <v>7.5</v>
      </c>
      <c r="T159" s="161">
        <v>7.5</v>
      </c>
      <c r="U159" s="161">
        <v>7.5</v>
      </c>
      <c r="V159" s="161">
        <v>7.5</v>
      </c>
      <c r="W159" s="161">
        <v>7.5</v>
      </c>
      <c r="X159" s="161">
        <v>7.5</v>
      </c>
      <c r="Y159" s="161">
        <v>7.5</v>
      </c>
      <c r="Z159" s="161">
        <v>7.5</v>
      </c>
      <c r="AA159" s="161">
        <v>7.5</v>
      </c>
      <c r="AB159" s="161">
        <v>7.5</v>
      </c>
      <c r="AC159" s="284">
        <v>7.5</v>
      </c>
      <c r="AD159" s="34">
        <f t="shared" si="40"/>
        <v>90</v>
      </c>
      <c r="AE159" s="393">
        <f t="shared" si="45"/>
        <v>90</v>
      </c>
      <c r="AF159" s="39">
        <f t="shared" si="46"/>
        <v>0</v>
      </c>
      <c r="AG159" s="105"/>
      <c r="AH159" s="81" t="s">
        <v>30</v>
      </c>
      <c r="AI159" s="269">
        <v>7.5</v>
      </c>
      <c r="AJ159" s="26">
        <f t="shared" ca="1" si="43"/>
        <v>44566</v>
      </c>
      <c r="AK159" s="27">
        <v>13</v>
      </c>
      <c r="AL159">
        <f t="shared" si="47"/>
        <v>1</v>
      </c>
    </row>
    <row r="160" spans="1:38" ht="19.5" hidden="1" x14ac:dyDescent="0.4">
      <c r="A160" s="40">
        <v>69</v>
      </c>
      <c r="B160" s="41" t="s">
        <v>856</v>
      </c>
      <c r="C160" s="42">
        <v>0</v>
      </c>
      <c r="D160" s="41">
        <v>0</v>
      </c>
      <c r="E160" s="65" t="s">
        <v>37</v>
      </c>
      <c r="F160" s="67">
        <v>0</v>
      </c>
      <c r="G160" s="92">
        <v>0</v>
      </c>
      <c r="H160" s="93">
        <v>0</v>
      </c>
      <c r="I160" s="60">
        <v>0</v>
      </c>
      <c r="J160" s="40" t="s">
        <v>41</v>
      </c>
      <c r="K160" s="49" t="s">
        <v>101</v>
      </c>
      <c r="L160" s="210">
        <v>10101250</v>
      </c>
      <c r="M160" s="208">
        <v>10</v>
      </c>
      <c r="N160" s="208">
        <v>10</v>
      </c>
      <c r="O160" s="208">
        <v>1</v>
      </c>
      <c r="P160" s="209">
        <v>250</v>
      </c>
      <c r="Q160" s="97" t="e">
        <v>#VALUE!</v>
      </c>
      <c r="R160" s="98" t="s">
        <v>101</v>
      </c>
      <c r="S160" s="24" t="s">
        <v>101</v>
      </c>
      <c r="T160" s="24" t="s">
        <v>101</v>
      </c>
      <c r="U160" s="24" t="s">
        <v>101</v>
      </c>
      <c r="V160" s="24" t="s">
        <v>101</v>
      </c>
      <c r="W160" s="24" t="s">
        <v>101</v>
      </c>
      <c r="X160" s="24" t="s">
        <v>101</v>
      </c>
      <c r="Y160" s="24" t="s">
        <v>101</v>
      </c>
      <c r="Z160" s="24" t="s">
        <v>101</v>
      </c>
      <c r="AA160" s="24" t="s">
        <v>101</v>
      </c>
      <c r="AB160" s="24" t="s">
        <v>101</v>
      </c>
      <c r="AC160" s="219" t="s">
        <v>101</v>
      </c>
      <c r="AD160" s="34">
        <f t="shared" si="40"/>
        <v>0</v>
      </c>
      <c r="AE160" s="39"/>
      <c r="AF160" s="39" t="s">
        <v>101</v>
      </c>
      <c r="AG160" s="231"/>
      <c r="AH160" s="81" t="s">
        <v>30</v>
      </c>
      <c r="AI160" s="272" t="s">
        <v>101</v>
      </c>
      <c r="AJ160" s="26">
        <f t="shared" ca="1" si="43"/>
        <v>44566</v>
      </c>
      <c r="AK160" s="27">
        <v>13</v>
      </c>
    </row>
    <row r="161" spans="1:38" ht="21" customHeight="1" x14ac:dyDescent="0.45">
      <c r="A161" s="40">
        <v>0</v>
      </c>
      <c r="B161" s="41" t="s">
        <v>368</v>
      </c>
      <c r="C161" s="42" t="s">
        <v>86</v>
      </c>
      <c r="D161" s="43">
        <v>111</v>
      </c>
      <c r="E161" s="42" t="s">
        <v>66</v>
      </c>
      <c r="F161" s="67">
        <v>29166</v>
      </c>
      <c r="G161" s="45">
        <v>0</v>
      </c>
      <c r="H161" s="300" t="s">
        <v>369</v>
      </c>
      <c r="I161" s="102">
        <v>0</v>
      </c>
      <c r="J161" s="70" t="s">
        <v>132</v>
      </c>
      <c r="K161" s="48">
        <v>1</v>
      </c>
      <c r="L161" s="5">
        <v>9263111</v>
      </c>
      <c r="M161" s="51">
        <v>10</v>
      </c>
      <c r="N161" s="51">
        <v>10</v>
      </c>
      <c r="O161" s="51">
        <v>30</v>
      </c>
      <c r="P161" s="52">
        <v>128</v>
      </c>
      <c r="Q161" s="33">
        <v>0</v>
      </c>
      <c r="R161" s="160">
        <v>6.64</v>
      </c>
      <c r="S161" s="161">
        <v>6.64</v>
      </c>
      <c r="T161" s="161">
        <v>6.64</v>
      </c>
      <c r="U161" s="161">
        <v>6.64</v>
      </c>
      <c r="V161" s="161">
        <v>6.64</v>
      </c>
      <c r="W161" s="161">
        <v>6.64</v>
      </c>
      <c r="X161" s="161">
        <v>6.64</v>
      </c>
      <c r="Y161" s="161">
        <v>6.64</v>
      </c>
      <c r="Z161" s="161">
        <v>6.64</v>
      </c>
      <c r="AA161" s="161">
        <v>6.64</v>
      </c>
      <c r="AB161" s="161">
        <v>6.64</v>
      </c>
      <c r="AC161" s="284">
        <v>6.64</v>
      </c>
      <c r="AD161" s="34">
        <f t="shared" si="40"/>
        <v>79.679999999999993</v>
      </c>
      <c r="AE161" s="393">
        <f t="shared" ref="AE161:AE163" si="48">(AI161*AK161)-AI161</f>
        <v>90</v>
      </c>
      <c r="AF161" s="39">
        <f>AD161+Q161-((AK161-1 -AH161)*AI161)</f>
        <v>-10.320000000000007</v>
      </c>
      <c r="AG161" s="35"/>
      <c r="AH161" s="81" t="s">
        <v>30</v>
      </c>
      <c r="AI161" s="269">
        <v>7.5</v>
      </c>
      <c r="AJ161" s="26">
        <f t="shared" ca="1" si="43"/>
        <v>44566</v>
      </c>
      <c r="AK161" s="27">
        <v>13</v>
      </c>
      <c r="AL161">
        <f>MONTH(AI161)</f>
        <v>1</v>
      </c>
    </row>
    <row r="162" spans="1:38" ht="21" customHeight="1" x14ac:dyDescent="0.45">
      <c r="A162" s="40">
        <v>0</v>
      </c>
      <c r="B162" s="55" t="s">
        <v>785</v>
      </c>
      <c r="C162" s="65" t="s">
        <v>120</v>
      </c>
      <c r="D162" s="57">
        <v>2</v>
      </c>
      <c r="E162" s="42" t="s">
        <v>66</v>
      </c>
      <c r="F162" s="67">
        <v>27658</v>
      </c>
      <c r="G162" s="68" t="s">
        <v>786</v>
      </c>
      <c r="H162" s="306" t="s">
        <v>787</v>
      </c>
      <c r="I162" s="84">
        <v>0</v>
      </c>
      <c r="J162" s="94" t="s">
        <v>110</v>
      </c>
      <c r="K162" s="48">
        <v>1</v>
      </c>
      <c r="L162" s="76">
        <v>9263002</v>
      </c>
      <c r="M162" s="150">
        <v>10</v>
      </c>
      <c r="N162" s="150">
        <v>10</v>
      </c>
      <c r="O162" s="150">
        <v>30</v>
      </c>
      <c r="P162" s="151">
        <v>175</v>
      </c>
      <c r="Q162" s="33">
        <v>32.240000000000023</v>
      </c>
      <c r="R162" s="160">
        <v>8</v>
      </c>
      <c r="S162" s="161"/>
      <c r="T162" s="161"/>
      <c r="U162" s="161">
        <v>100</v>
      </c>
      <c r="V162" s="161"/>
      <c r="W162" s="161"/>
      <c r="X162" s="161"/>
      <c r="Y162" s="161"/>
      <c r="Z162" s="161"/>
      <c r="AA162" s="161"/>
      <c r="AB162" s="161"/>
      <c r="AC162" s="284"/>
      <c r="AD162" s="34">
        <f t="shared" si="40"/>
        <v>108</v>
      </c>
      <c r="AE162" s="393">
        <f t="shared" si="48"/>
        <v>90</v>
      </c>
      <c r="AF162" s="39">
        <f>AD162+Q162-((AK162-1 -AH162)*AI162)</f>
        <v>50.240000000000009</v>
      </c>
      <c r="AG162" s="105"/>
      <c r="AH162" s="81" t="s">
        <v>30</v>
      </c>
      <c r="AI162" s="269">
        <v>7.5</v>
      </c>
      <c r="AJ162" s="26">
        <f t="shared" ca="1" si="43"/>
        <v>44566</v>
      </c>
      <c r="AK162" s="27">
        <v>13</v>
      </c>
      <c r="AL162">
        <f>MONTH(AI162)</f>
        <v>1</v>
      </c>
    </row>
    <row r="163" spans="1:38" ht="21" customHeight="1" x14ac:dyDescent="0.45">
      <c r="A163" s="40">
        <v>71</v>
      </c>
      <c r="B163" s="55" t="s">
        <v>370</v>
      </c>
      <c r="C163" s="64">
        <v>0</v>
      </c>
      <c r="D163" s="57">
        <v>229</v>
      </c>
      <c r="E163" s="65" t="s">
        <v>125</v>
      </c>
      <c r="F163" s="58">
        <v>0</v>
      </c>
      <c r="G163" s="59">
        <v>0</v>
      </c>
      <c r="H163" s="304">
        <v>0</v>
      </c>
      <c r="I163" s="60">
        <v>0</v>
      </c>
      <c r="J163" s="61" t="s">
        <v>57</v>
      </c>
      <c r="K163" s="48">
        <v>1</v>
      </c>
      <c r="L163" s="63">
        <v>6130229</v>
      </c>
      <c r="M163" s="51">
        <v>10</v>
      </c>
      <c r="N163" s="51">
        <v>10</v>
      </c>
      <c r="O163" s="51">
        <v>30</v>
      </c>
      <c r="P163" s="52">
        <v>179</v>
      </c>
      <c r="Q163" s="33">
        <v>0</v>
      </c>
      <c r="R163" s="160">
        <v>6.64</v>
      </c>
      <c r="S163" s="161">
        <v>6.64</v>
      </c>
      <c r="T163" s="161">
        <v>6.64</v>
      </c>
      <c r="U163" s="383"/>
      <c r="V163" s="161">
        <v>6.64</v>
      </c>
      <c r="W163" s="161">
        <v>6.64</v>
      </c>
      <c r="X163" s="161">
        <v>6.64</v>
      </c>
      <c r="Y163" s="161">
        <v>6.64</v>
      </c>
      <c r="Z163" s="161">
        <v>6.64</v>
      </c>
      <c r="AA163" s="161">
        <v>6.64</v>
      </c>
      <c r="AB163" s="161">
        <v>6.64</v>
      </c>
      <c r="AC163" s="284">
        <v>6.64</v>
      </c>
      <c r="AD163" s="34">
        <f t="shared" si="40"/>
        <v>73.039999999999992</v>
      </c>
      <c r="AE163" s="393">
        <f t="shared" si="48"/>
        <v>90</v>
      </c>
      <c r="AF163" s="39">
        <f>AD163+Q163-((AK163-1 -AH163)*AI163)</f>
        <v>-16.960000000000008</v>
      </c>
      <c r="AG163" s="105"/>
      <c r="AH163" s="81" t="s">
        <v>30</v>
      </c>
      <c r="AI163" s="269">
        <v>7.5</v>
      </c>
      <c r="AJ163" s="26">
        <f t="shared" ca="1" si="43"/>
        <v>44566</v>
      </c>
      <c r="AK163" s="27">
        <v>13</v>
      </c>
      <c r="AL163">
        <f>MONTH(AI163)</f>
        <v>1</v>
      </c>
    </row>
    <row r="164" spans="1:38" ht="19.5" hidden="1" x14ac:dyDescent="0.4">
      <c r="A164" s="40">
        <v>0</v>
      </c>
      <c r="B164" s="41" t="s">
        <v>373</v>
      </c>
      <c r="C164" s="42" t="s">
        <v>215</v>
      </c>
      <c r="D164" s="43">
        <v>242</v>
      </c>
      <c r="E164" s="42" t="s">
        <v>44</v>
      </c>
      <c r="F164" s="137">
        <v>20398</v>
      </c>
      <c r="G164" s="59">
        <v>0</v>
      </c>
      <c r="H164" s="304" t="s">
        <v>374</v>
      </c>
      <c r="I164" s="60">
        <v>0</v>
      </c>
      <c r="J164" s="25">
        <v>0</v>
      </c>
      <c r="K164" s="48" t="s">
        <v>60</v>
      </c>
      <c r="L164" s="76">
        <v>242</v>
      </c>
      <c r="M164" s="51">
        <v>10</v>
      </c>
      <c r="N164" s="51">
        <v>10</v>
      </c>
      <c r="O164" s="51">
        <v>20</v>
      </c>
      <c r="P164" s="52">
        <v>140</v>
      </c>
      <c r="Q164" s="33">
        <v>0</v>
      </c>
      <c r="R164" s="160"/>
      <c r="S164" s="161" t="s">
        <v>40</v>
      </c>
      <c r="T164" s="161" t="s">
        <v>60</v>
      </c>
      <c r="U164" s="161" t="s">
        <v>60</v>
      </c>
      <c r="V164" s="161" t="s">
        <v>60</v>
      </c>
      <c r="W164" s="161" t="s">
        <v>60</v>
      </c>
      <c r="X164" s="161"/>
      <c r="Y164" s="161"/>
      <c r="Z164" s="161"/>
      <c r="AA164" s="161"/>
      <c r="AB164" s="161"/>
      <c r="AC164" s="284"/>
      <c r="AD164" s="34">
        <f t="shared" si="40"/>
        <v>0</v>
      </c>
      <c r="AE164" s="39">
        <f>AI164*AK164-AF164</f>
        <v>187.5</v>
      </c>
      <c r="AF164" s="39">
        <f>AD164+Q164-((AK164-1-AH164)*AI164)</f>
        <v>-90</v>
      </c>
      <c r="AG164" s="105"/>
      <c r="AH164" s="81" t="s">
        <v>30</v>
      </c>
      <c r="AI164" s="269">
        <v>7.5</v>
      </c>
      <c r="AJ164" s="26">
        <f t="shared" ca="1" si="43"/>
        <v>44566</v>
      </c>
      <c r="AK164" s="27">
        <v>13</v>
      </c>
    </row>
    <row r="165" spans="1:38" ht="21" customHeight="1" x14ac:dyDescent="0.45">
      <c r="A165" s="40">
        <v>0</v>
      </c>
      <c r="B165" s="55" t="s">
        <v>371</v>
      </c>
      <c r="C165" s="64">
        <v>0</v>
      </c>
      <c r="D165" s="57">
        <v>20</v>
      </c>
      <c r="E165" s="64" t="s">
        <v>154</v>
      </c>
      <c r="F165" s="58">
        <v>0</v>
      </c>
      <c r="G165" s="106">
        <v>0</v>
      </c>
      <c r="H165" s="304" t="s">
        <v>372</v>
      </c>
      <c r="I165" s="60">
        <v>0</v>
      </c>
      <c r="J165" s="40" t="s">
        <v>157</v>
      </c>
      <c r="K165" s="48">
        <v>1</v>
      </c>
      <c r="L165" s="157">
        <v>7563020</v>
      </c>
      <c r="M165" s="51">
        <v>10</v>
      </c>
      <c r="N165" s="51">
        <v>10</v>
      </c>
      <c r="O165" s="51">
        <v>40</v>
      </c>
      <c r="P165" s="52">
        <v>53</v>
      </c>
      <c r="Q165" s="33">
        <v>0</v>
      </c>
      <c r="R165" s="160">
        <v>7.5</v>
      </c>
      <c r="S165" s="161">
        <v>7.5</v>
      </c>
      <c r="T165" s="161">
        <v>7.5</v>
      </c>
      <c r="U165" s="161">
        <v>7.5</v>
      </c>
      <c r="V165" s="161">
        <v>7.5</v>
      </c>
      <c r="W165" s="161">
        <v>7.5</v>
      </c>
      <c r="X165" s="161">
        <v>7.5</v>
      </c>
      <c r="Y165" s="161">
        <v>7.5</v>
      </c>
      <c r="Z165" s="161">
        <v>7.5</v>
      </c>
      <c r="AA165" s="161">
        <v>7.5</v>
      </c>
      <c r="AB165" s="161">
        <v>7.5</v>
      </c>
      <c r="AC165" s="284">
        <v>7.5</v>
      </c>
      <c r="AD165" s="34">
        <f t="shared" si="40"/>
        <v>90</v>
      </c>
      <c r="AE165" s="393">
        <f t="shared" ref="AE165:AE167" si="49">(AI165*AK165)-AI165</f>
        <v>90</v>
      </c>
      <c r="AF165" s="39">
        <f>AD165+Q165-((AK165-1 -AH165)*AI165)</f>
        <v>0</v>
      </c>
      <c r="AG165" s="113"/>
      <c r="AH165" s="81" t="s">
        <v>30</v>
      </c>
      <c r="AI165" s="269">
        <v>7.5</v>
      </c>
      <c r="AJ165" s="26">
        <f t="shared" ca="1" si="43"/>
        <v>44566</v>
      </c>
      <c r="AK165" s="27">
        <v>13</v>
      </c>
      <c r="AL165">
        <f>MONTH(AI165)</f>
        <v>1</v>
      </c>
    </row>
    <row r="166" spans="1:38" ht="21" customHeight="1" x14ac:dyDescent="0.45">
      <c r="A166" s="40">
        <v>255</v>
      </c>
      <c r="B166" s="55" t="s">
        <v>375</v>
      </c>
      <c r="C166" s="64" t="s">
        <v>84</v>
      </c>
      <c r="D166" s="57">
        <v>55</v>
      </c>
      <c r="E166" s="42" t="s">
        <v>33</v>
      </c>
      <c r="F166" s="58">
        <v>0</v>
      </c>
      <c r="G166" s="66" t="s">
        <v>376</v>
      </c>
      <c r="H166" s="301">
        <v>421905395133</v>
      </c>
      <c r="I166" s="60">
        <v>0</v>
      </c>
      <c r="J166" s="94" t="s">
        <v>115</v>
      </c>
      <c r="K166" s="48">
        <v>1</v>
      </c>
      <c r="L166" s="76">
        <v>25</v>
      </c>
      <c r="M166" s="164">
        <v>10</v>
      </c>
      <c r="N166" s="164">
        <v>10</v>
      </c>
      <c r="O166" s="164">
        <v>10</v>
      </c>
      <c r="P166" s="165">
        <v>23</v>
      </c>
      <c r="Q166" s="33">
        <v>0</v>
      </c>
      <c r="R166" s="282">
        <v>6.64</v>
      </c>
      <c r="S166" s="161">
        <v>6</v>
      </c>
      <c r="T166" s="161">
        <v>6</v>
      </c>
      <c r="U166" s="161">
        <v>6</v>
      </c>
      <c r="V166" s="161">
        <v>6</v>
      </c>
      <c r="W166" s="161">
        <v>6</v>
      </c>
      <c r="X166" s="199">
        <v>6</v>
      </c>
      <c r="Y166" s="161">
        <v>6</v>
      </c>
      <c r="Z166" s="161">
        <v>6</v>
      </c>
      <c r="AA166" s="161">
        <v>6.64</v>
      </c>
      <c r="AB166" s="161">
        <v>6</v>
      </c>
      <c r="AC166" s="284">
        <v>6</v>
      </c>
      <c r="AD166" s="34">
        <f t="shared" si="40"/>
        <v>73.28</v>
      </c>
      <c r="AE166" s="393">
        <f t="shared" si="49"/>
        <v>72</v>
      </c>
      <c r="AF166" s="39">
        <f>AD166+Q166-((AK166-1 -AH166)*AI166)</f>
        <v>1.2800000000000011</v>
      </c>
      <c r="AG166" s="105"/>
      <c r="AH166" s="81" t="s">
        <v>30</v>
      </c>
      <c r="AI166" s="270">
        <v>6</v>
      </c>
      <c r="AJ166" s="26">
        <f t="shared" ca="1" si="43"/>
        <v>44566</v>
      </c>
      <c r="AK166" s="27">
        <v>13</v>
      </c>
      <c r="AL166">
        <f>MONTH(AI166)</f>
        <v>1</v>
      </c>
    </row>
    <row r="167" spans="1:38" ht="21" customHeight="1" x14ac:dyDescent="0.45">
      <c r="A167" s="40">
        <v>200</v>
      </c>
      <c r="B167" s="41" t="s">
        <v>818</v>
      </c>
      <c r="C167" s="42" t="s">
        <v>124</v>
      </c>
      <c r="D167" s="43">
        <v>62</v>
      </c>
      <c r="E167" s="42" t="s">
        <v>58</v>
      </c>
      <c r="F167" s="137">
        <v>23270</v>
      </c>
      <c r="G167" s="59">
        <v>0</v>
      </c>
      <c r="H167" s="304" t="s">
        <v>819</v>
      </c>
      <c r="I167" s="60">
        <v>0</v>
      </c>
      <c r="J167" s="70" t="s">
        <v>280</v>
      </c>
      <c r="K167" s="48">
        <v>1</v>
      </c>
      <c r="L167" s="5" t="s">
        <v>87</v>
      </c>
      <c r="M167" s="51">
        <v>10</v>
      </c>
      <c r="N167" s="51">
        <v>10</v>
      </c>
      <c r="O167" s="51">
        <v>20</v>
      </c>
      <c r="P167" s="52">
        <v>13</v>
      </c>
      <c r="Q167" s="33">
        <v>19.560000000000016</v>
      </c>
      <c r="R167" s="160">
        <v>45</v>
      </c>
      <c r="S167" s="161"/>
      <c r="T167" s="161"/>
      <c r="U167" s="161"/>
      <c r="V167" s="161"/>
      <c r="W167" s="161"/>
      <c r="X167" s="161">
        <v>45</v>
      </c>
      <c r="Y167" s="161"/>
      <c r="Z167" s="161"/>
      <c r="AA167" s="161"/>
      <c r="AB167" s="161"/>
      <c r="AC167" s="285"/>
      <c r="AD167" s="34">
        <f t="shared" si="40"/>
        <v>90</v>
      </c>
      <c r="AE167" s="393">
        <f t="shared" si="49"/>
        <v>90</v>
      </c>
      <c r="AF167" s="39">
        <f>AD167+Q167-((AK167-1 -AH167)*AI167)</f>
        <v>64.560000000000016</v>
      </c>
      <c r="AG167" s="35"/>
      <c r="AH167" s="81" t="s">
        <v>674</v>
      </c>
      <c r="AI167" s="269">
        <v>7.5</v>
      </c>
      <c r="AJ167" s="26">
        <f t="shared" ca="1" si="43"/>
        <v>44566</v>
      </c>
      <c r="AK167" s="27">
        <v>13</v>
      </c>
      <c r="AL167">
        <f>MONTH(AI167)</f>
        <v>1</v>
      </c>
    </row>
    <row r="168" spans="1:38" ht="19.5" hidden="1" x14ac:dyDescent="0.4">
      <c r="A168" s="40">
        <v>10</v>
      </c>
      <c r="B168" s="55" t="s">
        <v>377</v>
      </c>
      <c r="C168" s="64">
        <v>0</v>
      </c>
      <c r="D168" s="57">
        <v>59</v>
      </c>
      <c r="E168" s="64" t="s">
        <v>58</v>
      </c>
      <c r="F168" s="58">
        <v>0</v>
      </c>
      <c r="G168" s="59">
        <v>0</v>
      </c>
      <c r="H168" s="304">
        <v>421908954412</v>
      </c>
      <c r="I168" s="60">
        <v>0</v>
      </c>
      <c r="J168" s="94">
        <v>0</v>
      </c>
      <c r="K168" s="48" t="s">
        <v>60</v>
      </c>
      <c r="L168" s="5">
        <v>4772059</v>
      </c>
      <c r="M168" s="51">
        <v>10</v>
      </c>
      <c r="N168" s="51">
        <v>10</v>
      </c>
      <c r="O168" s="51">
        <v>20</v>
      </c>
      <c r="P168" s="52">
        <v>34</v>
      </c>
      <c r="Q168" s="33">
        <v>0</v>
      </c>
      <c r="R168" s="281">
        <v>7.5</v>
      </c>
      <c r="S168" s="161">
        <v>7.5</v>
      </c>
      <c r="T168" s="161" t="s">
        <v>60</v>
      </c>
      <c r="U168" s="161" t="s">
        <v>60</v>
      </c>
      <c r="V168" s="161" t="s">
        <v>60</v>
      </c>
      <c r="W168" s="161" t="s">
        <v>60</v>
      </c>
      <c r="X168" s="161" t="s">
        <v>60</v>
      </c>
      <c r="Y168" s="161" t="s">
        <v>60</v>
      </c>
      <c r="Z168" s="161" t="s">
        <v>60</v>
      </c>
      <c r="AA168" s="161" t="s">
        <v>60</v>
      </c>
      <c r="AB168" s="161" t="s">
        <v>60</v>
      </c>
      <c r="AC168" s="284" t="s">
        <v>60</v>
      </c>
      <c r="AD168" s="34">
        <f t="shared" si="40"/>
        <v>15</v>
      </c>
      <c r="AE168" s="39">
        <f>AI168*AK168-AF168</f>
        <v>172.5</v>
      </c>
      <c r="AF168" s="39">
        <f>AD168+Q168-((AK168-1-AH168)*AI168)</f>
        <v>-75</v>
      </c>
      <c r="AG168" s="105"/>
      <c r="AH168" s="81" t="s">
        <v>30</v>
      </c>
      <c r="AI168" s="269">
        <v>7.5</v>
      </c>
      <c r="AJ168" s="26">
        <f t="shared" ca="1" si="43"/>
        <v>44566</v>
      </c>
      <c r="AK168" s="27">
        <v>13</v>
      </c>
    </row>
    <row r="169" spans="1:38" ht="21" customHeight="1" x14ac:dyDescent="0.45">
      <c r="A169" s="40">
        <v>9</v>
      </c>
      <c r="B169" s="41" t="s">
        <v>650</v>
      </c>
      <c r="C169" s="42">
        <v>0</v>
      </c>
      <c r="D169" s="43">
        <v>67</v>
      </c>
      <c r="E169" s="42" t="s">
        <v>58</v>
      </c>
      <c r="F169" s="137">
        <v>20456</v>
      </c>
      <c r="G169" s="106" t="s">
        <v>651</v>
      </c>
      <c r="H169" s="304" t="s">
        <v>652</v>
      </c>
      <c r="I169" s="60">
        <v>0</v>
      </c>
      <c r="J169" s="94" t="s">
        <v>280</v>
      </c>
      <c r="K169" s="48">
        <v>1</v>
      </c>
      <c r="L169" s="5">
        <v>4772067</v>
      </c>
      <c r="M169" s="51">
        <v>10</v>
      </c>
      <c r="N169" s="51">
        <v>10</v>
      </c>
      <c r="O169" s="51">
        <v>20</v>
      </c>
      <c r="P169" s="52">
        <v>14</v>
      </c>
      <c r="Q169" s="33">
        <v>0</v>
      </c>
      <c r="R169" s="160">
        <v>22.5</v>
      </c>
      <c r="S169" s="161"/>
      <c r="T169" s="161"/>
      <c r="U169" s="161">
        <v>7.5</v>
      </c>
      <c r="V169" s="161">
        <v>7.5</v>
      </c>
      <c r="W169" s="161" t="s">
        <v>1301</v>
      </c>
      <c r="X169" s="161" t="s">
        <v>1301</v>
      </c>
      <c r="Y169" s="161" t="s">
        <v>1301</v>
      </c>
      <c r="Z169" s="161" t="s">
        <v>1301</v>
      </c>
      <c r="AA169" s="161" t="s">
        <v>1301</v>
      </c>
      <c r="AB169" s="161" t="s">
        <v>1301</v>
      </c>
      <c r="AC169" s="284">
        <v>7.5</v>
      </c>
      <c r="AD169" s="34">
        <f t="shared" si="40"/>
        <v>45</v>
      </c>
      <c r="AE169" s="393">
        <f t="shared" ref="AE169:AE182" si="50">(AI169*AK169)-AI169</f>
        <v>90</v>
      </c>
      <c r="AF169" s="39">
        <f t="shared" ref="AF169:AF182" si="51">AD169+Q169-((AK169-1 -AH169)*AI169)</f>
        <v>0</v>
      </c>
      <c r="AG169" s="105"/>
      <c r="AH169" s="81" t="s">
        <v>674</v>
      </c>
      <c r="AI169" s="269">
        <v>7.5</v>
      </c>
      <c r="AJ169" s="26">
        <f t="shared" ca="1" si="43"/>
        <v>44566</v>
      </c>
      <c r="AK169" s="27">
        <v>13</v>
      </c>
      <c r="AL169">
        <f t="shared" ref="AL169:AL182" si="52">MONTH(AI169)</f>
        <v>1</v>
      </c>
    </row>
    <row r="170" spans="1:38" ht="21" customHeight="1" x14ac:dyDescent="0.45">
      <c r="A170" s="40">
        <v>0</v>
      </c>
      <c r="B170" s="41" t="s">
        <v>771</v>
      </c>
      <c r="C170" s="42">
        <v>0</v>
      </c>
      <c r="D170" s="43">
        <v>45</v>
      </c>
      <c r="E170" s="42" t="s">
        <v>58</v>
      </c>
      <c r="F170" s="91">
        <v>17294</v>
      </c>
      <c r="G170" s="106">
        <v>0</v>
      </c>
      <c r="H170" s="304">
        <v>0</v>
      </c>
      <c r="I170" s="60">
        <v>0</v>
      </c>
      <c r="J170" s="94" t="s">
        <v>283</v>
      </c>
      <c r="K170" s="48">
        <v>1</v>
      </c>
      <c r="L170" s="5" t="s">
        <v>87</v>
      </c>
      <c r="M170" s="51">
        <v>10</v>
      </c>
      <c r="N170" s="51">
        <v>10</v>
      </c>
      <c r="O170" s="51">
        <v>20</v>
      </c>
      <c r="P170" s="52">
        <v>33</v>
      </c>
      <c r="Q170" s="33">
        <v>13.440000000000012</v>
      </c>
      <c r="R170" s="160">
        <v>13.28</v>
      </c>
      <c r="S170" s="161"/>
      <c r="T170" s="161"/>
      <c r="U170" s="161"/>
      <c r="V170" s="161">
        <v>13.28</v>
      </c>
      <c r="W170" s="161"/>
      <c r="X170" s="161">
        <v>13.28</v>
      </c>
      <c r="Y170" s="161"/>
      <c r="Z170" s="161">
        <v>13.28</v>
      </c>
      <c r="AA170" s="161"/>
      <c r="AB170" s="161">
        <v>13.28</v>
      </c>
      <c r="AC170" s="285"/>
      <c r="AD170" s="34">
        <f t="shared" si="40"/>
        <v>66.399999999999991</v>
      </c>
      <c r="AE170" s="393">
        <f t="shared" si="50"/>
        <v>90</v>
      </c>
      <c r="AF170" s="39">
        <f t="shared" si="51"/>
        <v>-10.159999999999997</v>
      </c>
      <c r="AG170" s="35"/>
      <c r="AH170" s="81" t="s">
        <v>30</v>
      </c>
      <c r="AI170" s="269">
        <v>7.5</v>
      </c>
      <c r="AJ170" s="26">
        <f t="shared" ca="1" si="43"/>
        <v>44566</v>
      </c>
      <c r="AK170" s="27">
        <v>13</v>
      </c>
      <c r="AL170">
        <f t="shared" si="52"/>
        <v>1</v>
      </c>
    </row>
    <row r="171" spans="1:38" ht="21" customHeight="1" x14ac:dyDescent="0.45">
      <c r="A171" s="40">
        <v>12</v>
      </c>
      <c r="B171" s="41" t="s">
        <v>378</v>
      </c>
      <c r="C171" s="42" t="s">
        <v>287</v>
      </c>
      <c r="D171" s="43">
        <v>176</v>
      </c>
      <c r="E171" s="65" t="s">
        <v>37</v>
      </c>
      <c r="F171" s="67">
        <v>29851</v>
      </c>
      <c r="G171" s="145" t="s">
        <v>379</v>
      </c>
      <c r="H171" s="300" t="s">
        <v>380</v>
      </c>
      <c r="I171" s="153">
        <v>0</v>
      </c>
      <c r="J171" s="40" t="s">
        <v>41</v>
      </c>
      <c r="K171" s="48">
        <v>1</v>
      </c>
      <c r="L171" s="5">
        <v>176</v>
      </c>
      <c r="M171" s="103">
        <v>10</v>
      </c>
      <c r="N171" s="103">
        <v>10</v>
      </c>
      <c r="O171" s="103">
        <v>1</v>
      </c>
      <c r="P171" s="104">
        <v>54</v>
      </c>
      <c r="Q171" s="33">
        <v>0</v>
      </c>
      <c r="R171" s="160">
        <v>6</v>
      </c>
      <c r="S171" s="161">
        <v>6</v>
      </c>
      <c r="T171" s="161">
        <v>6</v>
      </c>
      <c r="U171" s="161">
        <v>6</v>
      </c>
      <c r="V171" s="161">
        <v>6</v>
      </c>
      <c r="W171" s="161">
        <v>6</v>
      </c>
      <c r="X171" s="161">
        <v>6</v>
      </c>
      <c r="Y171" s="161">
        <v>6</v>
      </c>
      <c r="Z171" s="161">
        <v>6</v>
      </c>
      <c r="AA171" s="161">
        <v>6</v>
      </c>
      <c r="AB171" s="161">
        <v>6</v>
      </c>
      <c r="AC171" s="284">
        <v>6</v>
      </c>
      <c r="AD171" s="34">
        <f t="shared" si="40"/>
        <v>72</v>
      </c>
      <c r="AE171" s="393">
        <f t="shared" si="50"/>
        <v>72</v>
      </c>
      <c r="AF171" s="39">
        <f t="shared" si="51"/>
        <v>0</v>
      </c>
      <c r="AG171" s="105"/>
      <c r="AH171" s="81" t="s">
        <v>30</v>
      </c>
      <c r="AI171" s="270">
        <v>6</v>
      </c>
      <c r="AJ171" s="26">
        <f t="shared" ca="1" si="43"/>
        <v>44566</v>
      </c>
      <c r="AK171" s="27">
        <v>13</v>
      </c>
      <c r="AL171">
        <f t="shared" si="52"/>
        <v>1</v>
      </c>
    </row>
    <row r="172" spans="1:38" ht="21" customHeight="1" x14ac:dyDescent="0.45">
      <c r="A172" s="40">
        <v>143</v>
      </c>
      <c r="B172" s="41" t="s">
        <v>381</v>
      </c>
      <c r="C172" s="42" t="s">
        <v>84</v>
      </c>
      <c r="D172" s="43">
        <v>55</v>
      </c>
      <c r="E172" s="42" t="s">
        <v>33</v>
      </c>
      <c r="F172" s="137">
        <v>0</v>
      </c>
      <c r="G172" s="92">
        <v>0</v>
      </c>
      <c r="H172" s="302">
        <v>421905105874</v>
      </c>
      <c r="I172" s="60">
        <v>0</v>
      </c>
      <c r="J172" s="40">
        <v>0</v>
      </c>
      <c r="K172" s="48">
        <v>1</v>
      </c>
      <c r="L172" s="5">
        <v>2893055</v>
      </c>
      <c r="M172" s="103">
        <v>10</v>
      </c>
      <c r="N172" s="103">
        <v>10</v>
      </c>
      <c r="O172" s="103">
        <v>10</v>
      </c>
      <c r="P172" s="104">
        <v>78</v>
      </c>
      <c r="Q172" s="33">
        <v>0</v>
      </c>
      <c r="R172" s="160">
        <v>6</v>
      </c>
      <c r="S172" s="161">
        <v>6</v>
      </c>
      <c r="T172" s="161">
        <v>6</v>
      </c>
      <c r="U172" s="161">
        <v>6</v>
      </c>
      <c r="V172" s="161">
        <v>6</v>
      </c>
      <c r="W172" s="161">
        <v>6</v>
      </c>
      <c r="X172" s="161">
        <v>6</v>
      </c>
      <c r="Y172" s="161">
        <v>6</v>
      </c>
      <c r="Z172" s="161">
        <v>6</v>
      </c>
      <c r="AA172" s="161">
        <v>6</v>
      </c>
      <c r="AB172" s="161">
        <v>6</v>
      </c>
      <c r="AC172" s="284">
        <v>6</v>
      </c>
      <c r="AD172" s="34">
        <f t="shared" si="40"/>
        <v>72</v>
      </c>
      <c r="AE172" s="393">
        <f t="shared" si="50"/>
        <v>72</v>
      </c>
      <c r="AF172" s="39">
        <f t="shared" si="51"/>
        <v>0</v>
      </c>
      <c r="AG172" s="105"/>
      <c r="AH172" s="81" t="s">
        <v>30</v>
      </c>
      <c r="AI172" s="270">
        <v>6</v>
      </c>
      <c r="AJ172" s="26">
        <f t="shared" ca="1" si="43"/>
        <v>44566</v>
      </c>
      <c r="AK172" s="27">
        <v>13</v>
      </c>
      <c r="AL172">
        <f t="shared" si="52"/>
        <v>1</v>
      </c>
    </row>
    <row r="173" spans="1:38" ht="21" customHeight="1" x14ac:dyDescent="0.45">
      <c r="A173" s="40">
        <v>0</v>
      </c>
      <c r="B173" s="41" t="s">
        <v>382</v>
      </c>
      <c r="C173" s="42" t="s">
        <v>287</v>
      </c>
      <c r="D173" s="43">
        <v>198</v>
      </c>
      <c r="E173" s="65" t="s">
        <v>37</v>
      </c>
      <c r="F173" s="115">
        <v>0</v>
      </c>
      <c r="G173" s="45">
        <v>0</v>
      </c>
      <c r="H173" s="302">
        <v>421905856764</v>
      </c>
      <c r="I173" s="116">
        <v>0</v>
      </c>
      <c r="J173" s="147">
        <v>0</v>
      </c>
      <c r="K173" s="118">
        <v>1</v>
      </c>
      <c r="L173" s="5">
        <v>2907198</v>
      </c>
      <c r="M173" s="51">
        <v>10</v>
      </c>
      <c r="N173" s="51">
        <v>10</v>
      </c>
      <c r="O173" s="51">
        <v>1</v>
      </c>
      <c r="P173" s="52">
        <v>165</v>
      </c>
      <c r="Q173" s="33">
        <v>0</v>
      </c>
      <c r="R173" s="160">
        <v>6.64</v>
      </c>
      <c r="S173" s="161">
        <v>6.64</v>
      </c>
      <c r="T173" s="161">
        <v>6.64</v>
      </c>
      <c r="U173" s="166">
        <v>6.64</v>
      </c>
      <c r="V173" s="166">
        <v>6.64</v>
      </c>
      <c r="W173" s="166">
        <v>6.64</v>
      </c>
      <c r="X173" s="161">
        <v>6.64</v>
      </c>
      <c r="Y173" s="161">
        <v>6.64</v>
      </c>
      <c r="Z173" s="161">
        <v>6.64</v>
      </c>
      <c r="AA173" s="161">
        <v>6.64</v>
      </c>
      <c r="AB173" s="161">
        <v>6.64</v>
      </c>
      <c r="AC173" s="284">
        <v>6.64</v>
      </c>
      <c r="AD173" s="34">
        <f t="shared" si="40"/>
        <v>79.679999999999993</v>
      </c>
      <c r="AE173" s="393">
        <f t="shared" si="50"/>
        <v>72</v>
      </c>
      <c r="AF173" s="39">
        <f t="shared" si="51"/>
        <v>7.6799999999999926</v>
      </c>
      <c r="AG173" s="35"/>
      <c r="AH173" s="81" t="s">
        <v>30</v>
      </c>
      <c r="AI173" s="270">
        <v>6</v>
      </c>
      <c r="AJ173" s="26">
        <f t="shared" ca="1" si="43"/>
        <v>44566</v>
      </c>
      <c r="AK173" s="27">
        <v>13</v>
      </c>
      <c r="AL173">
        <f t="shared" si="52"/>
        <v>1</v>
      </c>
    </row>
    <row r="174" spans="1:38" ht="21" customHeight="1" x14ac:dyDescent="0.45">
      <c r="A174" s="40">
        <v>0</v>
      </c>
      <c r="B174" s="55" t="s">
        <v>383</v>
      </c>
      <c r="C174" s="56" t="s">
        <v>36</v>
      </c>
      <c r="D174" s="57">
        <v>158</v>
      </c>
      <c r="E174" s="65" t="s">
        <v>37</v>
      </c>
      <c r="F174" s="58">
        <v>29217</v>
      </c>
      <c r="G174" s="92">
        <v>0</v>
      </c>
      <c r="H174" s="300" t="s">
        <v>384</v>
      </c>
      <c r="I174" s="153">
        <v>0</v>
      </c>
      <c r="J174" s="40" t="s">
        <v>41</v>
      </c>
      <c r="K174" s="48">
        <v>1</v>
      </c>
      <c r="L174" s="76">
        <v>2893158</v>
      </c>
      <c r="M174" s="51">
        <v>10</v>
      </c>
      <c r="N174" s="51">
        <v>10</v>
      </c>
      <c r="O174" s="51">
        <v>1</v>
      </c>
      <c r="P174" s="52">
        <v>151</v>
      </c>
      <c r="Q174" s="33">
        <v>0</v>
      </c>
      <c r="R174" s="160">
        <v>6.64</v>
      </c>
      <c r="S174" s="161">
        <v>6.64</v>
      </c>
      <c r="T174" s="161">
        <v>6.64</v>
      </c>
      <c r="U174" s="161">
        <v>6.64</v>
      </c>
      <c r="V174" s="161">
        <v>6.64</v>
      </c>
      <c r="W174" s="161">
        <v>6.64</v>
      </c>
      <c r="X174" s="161">
        <v>6.64</v>
      </c>
      <c r="Y174" s="161">
        <v>6.64</v>
      </c>
      <c r="Z174" s="161">
        <v>6.64</v>
      </c>
      <c r="AA174" s="161">
        <v>6.64</v>
      </c>
      <c r="AB174" s="161">
        <v>6.64</v>
      </c>
      <c r="AC174" s="284">
        <v>6.64</v>
      </c>
      <c r="AD174" s="34">
        <f t="shared" si="40"/>
        <v>79.679999999999993</v>
      </c>
      <c r="AE174" s="393">
        <f t="shared" si="50"/>
        <v>72</v>
      </c>
      <c r="AF174" s="39">
        <f t="shared" si="51"/>
        <v>7.6799999999999926</v>
      </c>
      <c r="AG174" s="105"/>
      <c r="AH174" s="81" t="s">
        <v>30</v>
      </c>
      <c r="AI174" s="270">
        <v>6</v>
      </c>
      <c r="AJ174" s="26">
        <f t="shared" ca="1" si="43"/>
        <v>44566</v>
      </c>
      <c r="AK174" s="27">
        <v>13</v>
      </c>
      <c r="AL174">
        <f t="shared" si="52"/>
        <v>1</v>
      </c>
    </row>
    <row r="175" spans="1:38" ht="21" customHeight="1" x14ac:dyDescent="0.45">
      <c r="A175" s="25" t="s">
        <v>385</v>
      </c>
      <c r="B175" s="41" t="s">
        <v>386</v>
      </c>
      <c r="C175" s="42" t="s">
        <v>120</v>
      </c>
      <c r="D175" s="43">
        <v>40</v>
      </c>
      <c r="E175" s="42" t="s">
        <v>66</v>
      </c>
      <c r="F175" s="67">
        <v>31656</v>
      </c>
      <c r="G175" s="45" t="s">
        <v>387</v>
      </c>
      <c r="H175" s="304" t="s">
        <v>388</v>
      </c>
      <c r="I175" s="153">
        <v>0</v>
      </c>
      <c r="J175" s="94" t="s">
        <v>110</v>
      </c>
      <c r="K175" s="48">
        <v>1</v>
      </c>
      <c r="L175" s="5">
        <v>40</v>
      </c>
      <c r="M175" s="51">
        <v>10</v>
      </c>
      <c r="N175" s="51">
        <v>10</v>
      </c>
      <c r="O175" s="51">
        <v>30</v>
      </c>
      <c r="P175" s="52">
        <v>130</v>
      </c>
      <c r="Q175" s="33">
        <v>0</v>
      </c>
      <c r="R175" s="160">
        <v>7.5</v>
      </c>
      <c r="S175" s="161">
        <v>7.5</v>
      </c>
      <c r="T175" s="161">
        <v>7.5</v>
      </c>
      <c r="U175" s="161">
        <v>7.5</v>
      </c>
      <c r="V175" s="161">
        <v>7.5</v>
      </c>
      <c r="W175" s="161">
        <v>7.5</v>
      </c>
      <c r="X175" s="161">
        <v>7.5</v>
      </c>
      <c r="Y175" s="161">
        <v>7.5</v>
      </c>
      <c r="Z175" s="161">
        <v>7.5</v>
      </c>
      <c r="AA175" s="161">
        <v>7.5</v>
      </c>
      <c r="AB175" s="161">
        <v>7.5</v>
      </c>
      <c r="AC175" s="284">
        <v>7.5</v>
      </c>
      <c r="AD175" s="34">
        <f t="shared" si="40"/>
        <v>90</v>
      </c>
      <c r="AE175" s="393">
        <f t="shared" si="50"/>
        <v>90</v>
      </c>
      <c r="AF175" s="39">
        <f t="shared" si="51"/>
        <v>0</v>
      </c>
      <c r="AG175" s="105"/>
      <c r="AH175" s="81" t="s">
        <v>30</v>
      </c>
      <c r="AI175" s="269">
        <v>7.5</v>
      </c>
      <c r="AJ175" s="26">
        <f t="shared" ca="1" si="43"/>
        <v>44566</v>
      </c>
      <c r="AK175" s="27">
        <v>13</v>
      </c>
      <c r="AL175">
        <f t="shared" si="52"/>
        <v>1</v>
      </c>
    </row>
    <row r="176" spans="1:38" ht="21" customHeight="1" x14ac:dyDescent="0.45">
      <c r="A176" s="40">
        <v>72</v>
      </c>
      <c r="B176" s="41" t="s">
        <v>389</v>
      </c>
      <c r="C176" s="42" t="s">
        <v>36</v>
      </c>
      <c r="D176" s="43">
        <v>168</v>
      </c>
      <c r="E176" s="65" t="s">
        <v>37</v>
      </c>
      <c r="F176" s="137">
        <v>21989</v>
      </c>
      <c r="G176" s="92" t="s">
        <v>390</v>
      </c>
      <c r="H176" s="300" t="s">
        <v>391</v>
      </c>
      <c r="I176" s="60">
        <v>0</v>
      </c>
      <c r="J176" s="40" t="s">
        <v>41</v>
      </c>
      <c r="K176" s="48">
        <v>1</v>
      </c>
      <c r="L176" s="5">
        <v>168</v>
      </c>
      <c r="M176" s="51">
        <v>10</v>
      </c>
      <c r="N176" s="51">
        <v>10</v>
      </c>
      <c r="O176" s="51">
        <v>1</v>
      </c>
      <c r="P176" s="52">
        <v>15</v>
      </c>
      <c r="Q176" s="33">
        <v>0</v>
      </c>
      <c r="R176" s="160">
        <v>6.64</v>
      </c>
      <c r="S176" s="161">
        <v>6</v>
      </c>
      <c r="T176" s="161">
        <v>6</v>
      </c>
      <c r="U176" s="161">
        <v>6</v>
      </c>
      <c r="V176" s="161">
        <v>6</v>
      </c>
      <c r="W176" s="161">
        <v>6</v>
      </c>
      <c r="X176" s="161">
        <v>6</v>
      </c>
      <c r="Y176" s="161">
        <v>6</v>
      </c>
      <c r="Z176" s="161">
        <v>6</v>
      </c>
      <c r="AA176" s="161">
        <v>6</v>
      </c>
      <c r="AB176" s="161">
        <v>6</v>
      </c>
      <c r="AC176" s="284">
        <v>6</v>
      </c>
      <c r="AD176" s="34">
        <f t="shared" si="40"/>
        <v>72.64</v>
      </c>
      <c r="AE176" s="393">
        <f t="shared" si="50"/>
        <v>72</v>
      </c>
      <c r="AF176" s="39">
        <f t="shared" si="51"/>
        <v>0.64000000000000057</v>
      </c>
      <c r="AG176" s="113"/>
      <c r="AH176" s="81" t="s">
        <v>30</v>
      </c>
      <c r="AI176" s="270">
        <v>6</v>
      </c>
      <c r="AJ176" s="26">
        <f t="shared" ca="1" si="43"/>
        <v>44566</v>
      </c>
      <c r="AK176" s="27">
        <v>13</v>
      </c>
      <c r="AL176">
        <f t="shared" si="52"/>
        <v>1</v>
      </c>
    </row>
    <row r="177" spans="1:38" ht="21" customHeight="1" x14ac:dyDescent="0.45">
      <c r="A177" s="40">
        <v>144</v>
      </c>
      <c r="B177" s="41" t="s">
        <v>392</v>
      </c>
      <c r="C177" s="42" t="s">
        <v>32</v>
      </c>
      <c r="D177" s="43">
        <v>34</v>
      </c>
      <c r="E177" s="42" t="s">
        <v>33</v>
      </c>
      <c r="F177" s="91">
        <v>23229</v>
      </c>
      <c r="G177" s="92" t="s">
        <v>393</v>
      </c>
      <c r="H177" s="300" t="s">
        <v>394</v>
      </c>
      <c r="I177" s="60">
        <v>0</v>
      </c>
      <c r="J177" s="94" t="s">
        <v>115</v>
      </c>
      <c r="K177" s="48">
        <v>1</v>
      </c>
      <c r="L177" s="5">
        <v>34</v>
      </c>
      <c r="M177" s="51">
        <v>10</v>
      </c>
      <c r="N177" s="51">
        <v>10</v>
      </c>
      <c r="O177" s="51">
        <v>10</v>
      </c>
      <c r="P177" s="52">
        <v>21</v>
      </c>
      <c r="Q177" s="33">
        <v>0</v>
      </c>
      <c r="R177" s="160">
        <v>6</v>
      </c>
      <c r="S177" s="161">
        <v>6</v>
      </c>
      <c r="T177" s="161">
        <v>6</v>
      </c>
      <c r="U177" s="161">
        <v>6</v>
      </c>
      <c r="V177" s="161">
        <v>6</v>
      </c>
      <c r="W177" s="161">
        <v>6</v>
      </c>
      <c r="X177" s="161">
        <v>6</v>
      </c>
      <c r="Y177" s="161">
        <v>6</v>
      </c>
      <c r="Z177" s="161">
        <v>6</v>
      </c>
      <c r="AA177" s="161">
        <v>6</v>
      </c>
      <c r="AB177" s="161">
        <v>6</v>
      </c>
      <c r="AC177" s="284">
        <v>6</v>
      </c>
      <c r="AD177" s="34">
        <f t="shared" si="40"/>
        <v>72</v>
      </c>
      <c r="AE177" s="393">
        <f t="shared" si="50"/>
        <v>72</v>
      </c>
      <c r="AF177" s="39">
        <f t="shared" si="51"/>
        <v>0</v>
      </c>
      <c r="AG177" s="105"/>
      <c r="AH177" s="81" t="s">
        <v>30</v>
      </c>
      <c r="AI177" s="270">
        <v>6</v>
      </c>
      <c r="AJ177" s="26">
        <f t="shared" ca="1" si="43"/>
        <v>44566</v>
      </c>
      <c r="AK177" s="27">
        <v>13</v>
      </c>
      <c r="AL177">
        <f t="shared" si="52"/>
        <v>1</v>
      </c>
    </row>
    <row r="178" spans="1:38" ht="21" customHeight="1" x14ac:dyDescent="0.45">
      <c r="A178" s="40">
        <v>201</v>
      </c>
      <c r="B178" s="41" t="s">
        <v>653</v>
      </c>
      <c r="C178" s="42" t="s">
        <v>124</v>
      </c>
      <c r="D178" s="43">
        <v>32</v>
      </c>
      <c r="E178" s="42" t="s">
        <v>44</v>
      </c>
      <c r="F178" s="137">
        <v>26351</v>
      </c>
      <c r="G178" s="106" t="s">
        <v>654</v>
      </c>
      <c r="H178" s="300" t="s">
        <v>655</v>
      </c>
      <c r="I178" s="102">
        <v>0</v>
      </c>
      <c r="J178" s="149" t="s">
        <v>135</v>
      </c>
      <c r="K178" s="48">
        <v>1</v>
      </c>
      <c r="L178" s="63">
        <v>6681032</v>
      </c>
      <c r="M178" s="51">
        <v>10</v>
      </c>
      <c r="N178" s="51">
        <v>10</v>
      </c>
      <c r="O178" s="51">
        <v>20</v>
      </c>
      <c r="P178" s="52">
        <v>141</v>
      </c>
      <c r="Q178" s="33">
        <v>0</v>
      </c>
      <c r="R178" s="291">
        <v>45</v>
      </c>
      <c r="S178" s="161"/>
      <c r="T178" s="161"/>
      <c r="U178" s="161"/>
      <c r="V178" s="161"/>
      <c r="W178" s="383"/>
      <c r="X178" s="383"/>
      <c r="Y178" s="383"/>
      <c r="Z178" s="383"/>
      <c r="AA178" s="161">
        <v>45</v>
      </c>
      <c r="AB178" s="161"/>
      <c r="AC178" s="284"/>
      <c r="AD178" s="34">
        <f t="shared" si="40"/>
        <v>90</v>
      </c>
      <c r="AE178" s="393">
        <f t="shared" si="50"/>
        <v>90</v>
      </c>
      <c r="AF178" s="39">
        <f t="shared" si="51"/>
        <v>0</v>
      </c>
      <c r="AG178" s="105"/>
      <c r="AH178" s="81" t="s">
        <v>30</v>
      </c>
      <c r="AI178" s="269">
        <v>7.5</v>
      </c>
      <c r="AJ178" s="26">
        <f t="shared" ca="1" si="43"/>
        <v>44566</v>
      </c>
      <c r="AK178" s="27">
        <v>13</v>
      </c>
      <c r="AL178">
        <f t="shared" si="52"/>
        <v>1</v>
      </c>
    </row>
    <row r="179" spans="1:38" ht="21" customHeight="1" x14ac:dyDescent="0.45">
      <c r="A179" s="40">
        <v>73</v>
      </c>
      <c r="B179" s="41" t="s">
        <v>140</v>
      </c>
      <c r="C179" s="42">
        <v>0</v>
      </c>
      <c r="D179" s="43">
        <v>128</v>
      </c>
      <c r="E179" s="42" t="s">
        <v>58</v>
      </c>
      <c r="F179" s="137">
        <v>0</v>
      </c>
      <c r="G179" s="47">
        <v>0</v>
      </c>
      <c r="H179" s="300">
        <v>421949499087</v>
      </c>
      <c r="I179" s="47">
        <v>0</v>
      </c>
      <c r="J179" s="70">
        <v>0</v>
      </c>
      <c r="K179" s="48">
        <v>1</v>
      </c>
      <c r="L179" s="63">
        <v>4772128</v>
      </c>
      <c r="M179" s="51">
        <v>10</v>
      </c>
      <c r="N179" s="51">
        <v>10</v>
      </c>
      <c r="O179" s="51">
        <v>20</v>
      </c>
      <c r="P179" s="96">
        <v>4</v>
      </c>
      <c r="Q179" s="33">
        <v>0</v>
      </c>
      <c r="R179" s="160"/>
      <c r="S179" s="161">
        <v>30</v>
      </c>
      <c r="T179" s="161"/>
      <c r="U179" s="161"/>
      <c r="V179" s="161"/>
      <c r="W179" s="161">
        <v>30</v>
      </c>
      <c r="X179" s="161"/>
      <c r="Y179" s="161"/>
      <c r="Z179" s="383"/>
      <c r="AA179" s="383"/>
      <c r="AB179" s="383"/>
      <c r="AC179" s="397"/>
      <c r="AD179" s="34">
        <f t="shared" si="40"/>
        <v>60</v>
      </c>
      <c r="AE179" s="393">
        <f t="shared" si="50"/>
        <v>90</v>
      </c>
      <c r="AF179" s="39">
        <f t="shared" si="51"/>
        <v>-30</v>
      </c>
      <c r="AG179" s="105"/>
      <c r="AH179" s="81" t="s">
        <v>30</v>
      </c>
      <c r="AI179" s="269">
        <v>7.5</v>
      </c>
      <c r="AJ179" s="26">
        <f t="shared" ca="1" si="43"/>
        <v>44566</v>
      </c>
      <c r="AK179" s="27">
        <v>13</v>
      </c>
      <c r="AL179">
        <f t="shared" si="52"/>
        <v>1</v>
      </c>
    </row>
    <row r="180" spans="1:38" ht="21" customHeight="1" x14ac:dyDescent="0.45">
      <c r="A180" s="40">
        <v>257</v>
      </c>
      <c r="B180" s="55" t="s">
        <v>395</v>
      </c>
      <c r="C180" s="64" t="s">
        <v>149</v>
      </c>
      <c r="D180" s="57">
        <v>214</v>
      </c>
      <c r="E180" s="64" t="s">
        <v>44</v>
      </c>
      <c r="F180" s="58">
        <v>0</v>
      </c>
      <c r="G180" s="106">
        <v>0</v>
      </c>
      <c r="H180" s="304">
        <v>0</v>
      </c>
      <c r="I180" s="59">
        <v>0</v>
      </c>
      <c r="J180" s="154" t="s">
        <v>135</v>
      </c>
      <c r="K180" s="48">
        <v>1</v>
      </c>
      <c r="L180" s="5">
        <v>214</v>
      </c>
      <c r="M180" s="51">
        <v>10</v>
      </c>
      <c r="N180" s="51">
        <v>10</v>
      </c>
      <c r="O180" s="51">
        <v>20</v>
      </c>
      <c r="P180" s="52">
        <v>142</v>
      </c>
      <c r="Q180" s="33">
        <v>0</v>
      </c>
      <c r="R180" s="160">
        <v>6.64</v>
      </c>
      <c r="S180" s="161">
        <v>6.64</v>
      </c>
      <c r="T180" s="161">
        <v>6.64</v>
      </c>
      <c r="U180" s="161">
        <v>6.64</v>
      </c>
      <c r="V180" s="161">
        <v>6.64</v>
      </c>
      <c r="W180" s="161">
        <v>6.64</v>
      </c>
      <c r="X180" s="161">
        <v>6.64</v>
      </c>
      <c r="Y180" s="161">
        <v>6.64</v>
      </c>
      <c r="Z180" s="161">
        <v>6.64</v>
      </c>
      <c r="AA180" s="161">
        <v>6.64</v>
      </c>
      <c r="AB180" s="161">
        <v>6.64</v>
      </c>
      <c r="AC180" s="284">
        <v>6.64</v>
      </c>
      <c r="AD180" s="34">
        <f t="shared" si="40"/>
        <v>79.679999999999993</v>
      </c>
      <c r="AE180" s="393">
        <f t="shared" si="50"/>
        <v>90</v>
      </c>
      <c r="AF180" s="39">
        <f t="shared" si="51"/>
        <v>-10.320000000000007</v>
      </c>
      <c r="AG180" s="105"/>
      <c r="AH180" s="81" t="s">
        <v>30</v>
      </c>
      <c r="AI180" s="269">
        <v>7.5</v>
      </c>
      <c r="AJ180" s="26">
        <f t="shared" ca="1" si="43"/>
        <v>44566</v>
      </c>
      <c r="AK180" s="27">
        <v>13</v>
      </c>
      <c r="AL180">
        <f t="shared" si="52"/>
        <v>1</v>
      </c>
    </row>
    <row r="181" spans="1:38" ht="21" customHeight="1" x14ac:dyDescent="0.45">
      <c r="A181" s="25" t="s">
        <v>396</v>
      </c>
      <c r="B181" s="41" t="s">
        <v>397</v>
      </c>
      <c r="C181" s="65" t="s">
        <v>124</v>
      </c>
      <c r="D181" s="43">
        <v>187</v>
      </c>
      <c r="E181" s="65" t="s">
        <v>44</v>
      </c>
      <c r="F181" s="137">
        <v>0</v>
      </c>
      <c r="G181" s="152">
        <v>0</v>
      </c>
      <c r="H181" s="313" t="s">
        <v>398</v>
      </c>
      <c r="I181" s="380">
        <v>0</v>
      </c>
      <c r="J181" s="149" t="s">
        <v>135</v>
      </c>
      <c r="K181" s="48">
        <v>1</v>
      </c>
      <c r="L181" s="63">
        <v>6881187</v>
      </c>
      <c r="M181" s="103">
        <v>10</v>
      </c>
      <c r="N181" s="103">
        <v>10</v>
      </c>
      <c r="O181" s="103">
        <v>20</v>
      </c>
      <c r="P181" s="104">
        <v>234</v>
      </c>
      <c r="Q181" s="33">
        <v>0</v>
      </c>
      <c r="R181" s="160">
        <v>6.64</v>
      </c>
      <c r="S181" s="161">
        <v>7.5</v>
      </c>
      <c r="T181" s="161">
        <v>7.5</v>
      </c>
      <c r="U181" s="161">
        <v>7.5</v>
      </c>
      <c r="V181" s="161">
        <v>7.5</v>
      </c>
      <c r="W181" s="161">
        <v>7.5</v>
      </c>
      <c r="X181" s="161">
        <v>7.5</v>
      </c>
      <c r="Y181" s="161">
        <v>7.5</v>
      </c>
      <c r="Z181" s="161">
        <v>7.5</v>
      </c>
      <c r="AA181" s="161">
        <v>7.5</v>
      </c>
      <c r="AB181" s="161">
        <v>7.5</v>
      </c>
      <c r="AC181" s="284">
        <v>7.5</v>
      </c>
      <c r="AD181" s="34">
        <f t="shared" si="40"/>
        <v>89.14</v>
      </c>
      <c r="AE181" s="393">
        <f t="shared" si="50"/>
        <v>90</v>
      </c>
      <c r="AF181" s="39">
        <f t="shared" si="51"/>
        <v>-0.85999999999999943</v>
      </c>
      <c r="AG181" s="35"/>
      <c r="AH181" s="81" t="s">
        <v>30</v>
      </c>
      <c r="AI181" s="269">
        <v>7.5</v>
      </c>
      <c r="AJ181" s="26">
        <f t="shared" ca="1" si="43"/>
        <v>44566</v>
      </c>
      <c r="AK181" s="27">
        <v>13</v>
      </c>
      <c r="AL181">
        <f t="shared" si="52"/>
        <v>1</v>
      </c>
    </row>
    <row r="182" spans="1:38" ht="21" customHeight="1" x14ac:dyDescent="0.45">
      <c r="A182" s="40">
        <v>0</v>
      </c>
      <c r="B182" s="55" t="s">
        <v>399</v>
      </c>
      <c r="C182" s="64">
        <v>0</v>
      </c>
      <c r="D182" s="57">
        <v>115</v>
      </c>
      <c r="E182" s="65" t="s">
        <v>37</v>
      </c>
      <c r="F182" s="58">
        <v>0</v>
      </c>
      <c r="G182" s="114">
        <v>0</v>
      </c>
      <c r="H182" s="300" t="s">
        <v>400</v>
      </c>
      <c r="I182" s="60">
        <v>0</v>
      </c>
      <c r="J182" s="94">
        <v>0</v>
      </c>
      <c r="K182" s="48">
        <v>1</v>
      </c>
      <c r="L182" s="5">
        <v>290715</v>
      </c>
      <c r="M182" s="51">
        <v>10</v>
      </c>
      <c r="N182" s="51">
        <v>10</v>
      </c>
      <c r="O182" s="51">
        <v>1</v>
      </c>
      <c r="P182" s="52">
        <v>117</v>
      </c>
      <c r="Q182" s="33">
        <v>0</v>
      </c>
      <c r="R182" s="160">
        <v>6</v>
      </c>
      <c r="S182" s="161">
        <v>6</v>
      </c>
      <c r="T182" s="161">
        <v>6</v>
      </c>
      <c r="U182" s="161">
        <v>6</v>
      </c>
      <c r="V182" s="199">
        <v>6</v>
      </c>
      <c r="W182" s="161">
        <v>6</v>
      </c>
      <c r="X182" s="161">
        <v>6</v>
      </c>
      <c r="Y182" s="161">
        <v>6</v>
      </c>
      <c r="Z182" s="161">
        <v>6</v>
      </c>
      <c r="AA182" s="161">
        <v>6</v>
      </c>
      <c r="AB182" s="161">
        <v>6</v>
      </c>
      <c r="AC182" s="284">
        <v>6</v>
      </c>
      <c r="AD182" s="34">
        <f t="shared" si="40"/>
        <v>72</v>
      </c>
      <c r="AE182" s="393">
        <f t="shared" si="50"/>
        <v>72</v>
      </c>
      <c r="AF182" s="39">
        <f t="shared" si="51"/>
        <v>0</v>
      </c>
      <c r="AG182" s="105"/>
      <c r="AH182" s="81" t="s">
        <v>30</v>
      </c>
      <c r="AI182" s="270">
        <v>6</v>
      </c>
      <c r="AJ182" s="26">
        <f t="shared" ca="1" si="43"/>
        <v>44566</v>
      </c>
      <c r="AK182" s="27">
        <v>13</v>
      </c>
      <c r="AL182">
        <f t="shared" si="52"/>
        <v>1</v>
      </c>
    </row>
    <row r="183" spans="1:38" ht="18.600000000000001" hidden="1" customHeight="1" x14ac:dyDescent="0.4">
      <c r="A183" s="40">
        <v>0</v>
      </c>
      <c r="B183" s="41" t="s">
        <v>857</v>
      </c>
      <c r="C183" s="65" t="s">
        <v>103</v>
      </c>
      <c r="D183" s="41" t="s">
        <v>858</v>
      </c>
      <c r="E183" s="65" t="s">
        <v>104</v>
      </c>
      <c r="F183" s="58">
        <v>0</v>
      </c>
      <c r="G183" s="101">
        <v>0</v>
      </c>
      <c r="H183" s="32">
        <v>421907080575</v>
      </c>
      <c r="I183" s="102">
        <v>0</v>
      </c>
      <c r="J183" s="40">
        <v>0</v>
      </c>
      <c r="K183" s="48" t="s">
        <v>101</v>
      </c>
      <c r="L183" s="5">
        <v>27071971</v>
      </c>
      <c r="M183" s="175">
        <v>10</v>
      </c>
      <c r="N183" s="175">
        <v>10</v>
      </c>
      <c r="O183" s="175">
        <v>30</v>
      </c>
      <c r="P183" s="176">
        <v>223</v>
      </c>
      <c r="Q183" s="33" t="e">
        <v>#VALUE!</v>
      </c>
      <c r="R183" s="71" t="s">
        <v>101</v>
      </c>
      <c r="S183" s="53" t="s">
        <v>101</v>
      </c>
      <c r="T183" s="53" t="s">
        <v>101</v>
      </c>
      <c r="U183" s="53" t="s">
        <v>101</v>
      </c>
      <c r="V183" s="53" t="s">
        <v>101</v>
      </c>
      <c r="W183" s="53" t="s">
        <v>101</v>
      </c>
      <c r="X183" s="53" t="s">
        <v>101</v>
      </c>
      <c r="Y183" s="53" t="s">
        <v>101</v>
      </c>
      <c r="Z183" s="53" t="s">
        <v>101</v>
      </c>
      <c r="AA183" s="53" t="s">
        <v>101</v>
      </c>
      <c r="AB183" s="53" t="s">
        <v>101</v>
      </c>
      <c r="AC183" s="142" t="s">
        <v>101</v>
      </c>
      <c r="AD183" s="34">
        <f t="shared" si="40"/>
        <v>0</v>
      </c>
      <c r="AE183" s="315"/>
      <c r="AF183" s="39" t="s">
        <v>101</v>
      </c>
      <c r="AG183" s="105" t="s">
        <v>101</v>
      </c>
      <c r="AH183" s="81" t="s">
        <v>30</v>
      </c>
      <c r="AI183" s="269">
        <v>7.5</v>
      </c>
      <c r="AJ183" s="26">
        <f t="shared" ca="1" si="43"/>
        <v>44566</v>
      </c>
      <c r="AK183" s="27">
        <v>13</v>
      </c>
    </row>
    <row r="184" spans="1:38" ht="15" hidden="1" x14ac:dyDescent="0.25">
      <c r="A184" s="40">
        <v>0</v>
      </c>
      <c r="B184" s="41" t="s">
        <v>859</v>
      </c>
      <c r="C184" s="42">
        <v>0</v>
      </c>
      <c r="D184" s="43">
        <v>0</v>
      </c>
      <c r="E184" s="65" t="s">
        <v>37</v>
      </c>
      <c r="F184" s="67">
        <v>0</v>
      </c>
      <c r="G184" s="114">
        <v>0</v>
      </c>
      <c r="H184" s="93">
        <v>0</v>
      </c>
      <c r="I184" s="60">
        <v>0</v>
      </c>
      <c r="J184" s="40">
        <v>0</v>
      </c>
      <c r="K184" s="49" t="s">
        <v>101</v>
      </c>
      <c r="L184" s="119">
        <v>0</v>
      </c>
      <c r="M184" s="103">
        <v>1</v>
      </c>
      <c r="N184" s="103">
        <v>1</v>
      </c>
      <c r="O184" s="103">
        <v>1</v>
      </c>
      <c r="P184" s="104">
        <v>170</v>
      </c>
      <c r="Q184" s="97" t="e">
        <v>#VALUE!</v>
      </c>
      <c r="R184" s="98" t="s">
        <v>101</v>
      </c>
      <c r="S184" s="54" t="s">
        <v>101</v>
      </c>
      <c r="T184" s="54" t="s">
        <v>101</v>
      </c>
      <c r="U184" s="54" t="s">
        <v>101</v>
      </c>
      <c r="V184" s="54" t="s">
        <v>101</v>
      </c>
      <c r="W184" s="54" t="s">
        <v>101</v>
      </c>
      <c r="X184" s="99" t="s">
        <v>101</v>
      </c>
      <c r="Y184" s="99" t="s">
        <v>101</v>
      </c>
      <c r="Z184" s="99" t="s">
        <v>101</v>
      </c>
      <c r="AA184" s="99" t="s">
        <v>101</v>
      </c>
      <c r="AB184" s="99" t="s">
        <v>101</v>
      </c>
      <c r="AC184" s="366" t="s">
        <v>101</v>
      </c>
      <c r="AD184" s="34">
        <f t="shared" si="40"/>
        <v>0</v>
      </c>
      <c r="AE184" s="37"/>
      <c r="AF184" s="37" t="s">
        <v>101</v>
      </c>
      <c r="AG184" s="213" t="s">
        <v>101</v>
      </c>
      <c r="AH184" s="81" t="s">
        <v>30</v>
      </c>
      <c r="AI184" s="272" t="s">
        <v>101</v>
      </c>
      <c r="AJ184" s="26">
        <f t="shared" ca="1" si="43"/>
        <v>44566</v>
      </c>
      <c r="AK184" s="27">
        <v>13</v>
      </c>
    </row>
    <row r="185" spans="1:38" ht="21" customHeight="1" x14ac:dyDescent="0.45">
      <c r="A185" s="40">
        <v>202</v>
      </c>
      <c r="B185" s="41" t="s">
        <v>401</v>
      </c>
      <c r="C185" s="42" t="s">
        <v>84</v>
      </c>
      <c r="D185" s="43">
        <v>59</v>
      </c>
      <c r="E185" s="42" t="s">
        <v>33</v>
      </c>
      <c r="F185" s="91">
        <v>33421</v>
      </c>
      <c r="G185" s="92" t="s">
        <v>402</v>
      </c>
      <c r="H185" s="300" t="s">
        <v>403</v>
      </c>
      <c r="I185" s="60">
        <v>0</v>
      </c>
      <c r="J185" s="94" t="s">
        <v>115</v>
      </c>
      <c r="K185" s="48">
        <v>1</v>
      </c>
      <c r="L185" s="5">
        <v>2893059</v>
      </c>
      <c r="M185" s="51">
        <v>10</v>
      </c>
      <c r="N185" s="51">
        <v>10</v>
      </c>
      <c r="O185" s="51">
        <v>10</v>
      </c>
      <c r="P185" s="52">
        <v>38</v>
      </c>
      <c r="Q185" s="33">
        <v>0</v>
      </c>
      <c r="R185" s="160">
        <v>6.64</v>
      </c>
      <c r="S185" s="161">
        <v>6</v>
      </c>
      <c r="T185" s="161">
        <v>6</v>
      </c>
      <c r="U185" s="161">
        <v>6</v>
      </c>
      <c r="V185" s="161">
        <v>6</v>
      </c>
      <c r="W185" s="161">
        <v>6</v>
      </c>
      <c r="X185" s="161">
        <v>6</v>
      </c>
      <c r="Y185" s="161">
        <v>6</v>
      </c>
      <c r="Z185" s="161">
        <v>6</v>
      </c>
      <c r="AA185" s="161">
        <v>6</v>
      </c>
      <c r="AB185" s="161">
        <v>6</v>
      </c>
      <c r="AC185" s="284">
        <v>6</v>
      </c>
      <c r="AD185" s="34">
        <f t="shared" si="40"/>
        <v>72.64</v>
      </c>
      <c r="AE185" s="393">
        <f t="shared" ref="AE185:AE192" si="53">(AI185*AK185)-AI185</f>
        <v>72</v>
      </c>
      <c r="AF185" s="39">
        <f t="shared" ref="AF185:AF192" si="54">AD185+Q185-((AK185-1 -AH185)*AI185)</f>
        <v>0.64000000000000057</v>
      </c>
      <c r="AG185" s="105"/>
      <c r="AH185" s="81" t="s">
        <v>30</v>
      </c>
      <c r="AI185" s="270">
        <v>6</v>
      </c>
      <c r="AJ185" s="26">
        <f t="shared" ca="1" si="43"/>
        <v>44566</v>
      </c>
      <c r="AK185" s="27">
        <v>13</v>
      </c>
      <c r="AL185">
        <f t="shared" ref="AL185:AL192" si="55">MONTH(AI185)</f>
        <v>1</v>
      </c>
    </row>
    <row r="186" spans="1:38" ht="21" customHeight="1" x14ac:dyDescent="0.45">
      <c r="A186" s="40">
        <v>0</v>
      </c>
      <c r="B186" s="55" t="s">
        <v>404</v>
      </c>
      <c r="C186" s="56">
        <v>0</v>
      </c>
      <c r="D186" s="57">
        <v>22</v>
      </c>
      <c r="E186" s="42" t="s">
        <v>33</v>
      </c>
      <c r="F186" s="58">
        <v>0</v>
      </c>
      <c r="G186" s="114">
        <v>0</v>
      </c>
      <c r="H186" s="300">
        <v>421907105748</v>
      </c>
      <c r="I186" s="60">
        <v>0</v>
      </c>
      <c r="J186" s="61">
        <v>0</v>
      </c>
      <c r="K186" s="48">
        <v>1</v>
      </c>
      <c r="L186" s="5">
        <v>2893022</v>
      </c>
      <c r="M186" s="51">
        <v>10</v>
      </c>
      <c r="N186" s="51">
        <v>10</v>
      </c>
      <c r="O186" s="51">
        <v>10</v>
      </c>
      <c r="P186" s="52">
        <v>67</v>
      </c>
      <c r="Q186" s="33">
        <v>0</v>
      </c>
      <c r="R186" s="160">
        <v>6</v>
      </c>
      <c r="S186" s="161">
        <v>6</v>
      </c>
      <c r="T186" s="161">
        <v>6</v>
      </c>
      <c r="U186" s="161">
        <v>6</v>
      </c>
      <c r="V186" s="161">
        <v>6</v>
      </c>
      <c r="W186" s="199">
        <v>6</v>
      </c>
      <c r="X186" s="161">
        <v>6</v>
      </c>
      <c r="Y186" s="161">
        <v>6</v>
      </c>
      <c r="Z186" s="161">
        <v>6</v>
      </c>
      <c r="AA186" s="161">
        <v>6</v>
      </c>
      <c r="AB186" s="161">
        <v>6</v>
      </c>
      <c r="AC186" s="284">
        <v>6</v>
      </c>
      <c r="AD186" s="34">
        <f t="shared" si="40"/>
        <v>72</v>
      </c>
      <c r="AE186" s="393">
        <f t="shared" si="53"/>
        <v>72</v>
      </c>
      <c r="AF186" s="39">
        <f t="shared" si="54"/>
        <v>0</v>
      </c>
      <c r="AG186" s="105"/>
      <c r="AH186" s="81" t="s">
        <v>30</v>
      </c>
      <c r="AI186" s="270">
        <v>6</v>
      </c>
      <c r="AJ186" s="26">
        <f t="shared" ca="1" si="43"/>
        <v>44566</v>
      </c>
      <c r="AK186" s="27">
        <v>13</v>
      </c>
      <c r="AL186">
        <f t="shared" si="55"/>
        <v>1</v>
      </c>
    </row>
    <row r="187" spans="1:38" ht="21" customHeight="1" x14ac:dyDescent="0.45">
      <c r="A187" s="40">
        <v>203</v>
      </c>
      <c r="B187" s="41" t="s">
        <v>405</v>
      </c>
      <c r="C187" s="42" t="s">
        <v>84</v>
      </c>
      <c r="D187" s="43">
        <v>6</v>
      </c>
      <c r="E187" s="42" t="s">
        <v>33</v>
      </c>
      <c r="F187" s="67">
        <v>31908</v>
      </c>
      <c r="G187" s="145" t="s">
        <v>406</v>
      </c>
      <c r="H187" s="300" t="s">
        <v>407</v>
      </c>
      <c r="I187" s="153">
        <v>0</v>
      </c>
      <c r="J187" s="40" t="s">
        <v>115</v>
      </c>
      <c r="K187" s="48">
        <v>1</v>
      </c>
      <c r="L187" s="5">
        <v>2893006</v>
      </c>
      <c r="M187" s="51">
        <v>10</v>
      </c>
      <c r="N187" s="51">
        <v>10</v>
      </c>
      <c r="O187" s="51">
        <v>10</v>
      </c>
      <c r="P187" s="52">
        <v>37</v>
      </c>
      <c r="Q187" s="33">
        <v>0</v>
      </c>
      <c r="R187" s="160">
        <v>6.64</v>
      </c>
      <c r="S187" s="161">
        <v>6.64</v>
      </c>
      <c r="T187" s="161">
        <v>6.64</v>
      </c>
      <c r="U187" s="161">
        <v>6.64</v>
      </c>
      <c r="V187" s="161">
        <v>6.64</v>
      </c>
      <c r="W187" s="161">
        <v>6.64</v>
      </c>
      <c r="X187" s="161">
        <v>6.64</v>
      </c>
      <c r="Y187" s="161">
        <v>6.64</v>
      </c>
      <c r="Z187" s="161">
        <v>6.64</v>
      </c>
      <c r="AA187" s="161">
        <v>6.64</v>
      </c>
      <c r="AB187" s="161">
        <v>6.64</v>
      </c>
      <c r="AC187" s="284">
        <v>6.64</v>
      </c>
      <c r="AD187" s="34">
        <f t="shared" si="40"/>
        <v>79.679999999999993</v>
      </c>
      <c r="AE187" s="393">
        <f t="shared" si="53"/>
        <v>72</v>
      </c>
      <c r="AF187" s="39">
        <f t="shared" si="54"/>
        <v>7.6799999999999926</v>
      </c>
      <c r="AG187" s="35"/>
      <c r="AH187" s="81" t="s">
        <v>30</v>
      </c>
      <c r="AI187" s="270">
        <v>6</v>
      </c>
      <c r="AJ187" s="26">
        <f t="shared" ca="1" si="43"/>
        <v>44566</v>
      </c>
      <c r="AK187" s="27">
        <v>13</v>
      </c>
      <c r="AL187">
        <f t="shared" si="55"/>
        <v>1</v>
      </c>
    </row>
    <row r="188" spans="1:38" ht="21" customHeight="1" x14ac:dyDescent="0.45">
      <c r="A188" s="40">
        <v>75</v>
      </c>
      <c r="B188" s="41" t="s">
        <v>796</v>
      </c>
      <c r="C188" s="42" t="s">
        <v>120</v>
      </c>
      <c r="D188" s="43">
        <v>31</v>
      </c>
      <c r="E188" s="42" t="s">
        <v>66</v>
      </c>
      <c r="F188" s="67">
        <v>25251</v>
      </c>
      <c r="G188" s="45">
        <v>0</v>
      </c>
      <c r="H188" s="304">
        <v>421902224138</v>
      </c>
      <c r="I188" s="60">
        <v>0</v>
      </c>
      <c r="J188" s="94" t="s">
        <v>110</v>
      </c>
      <c r="K188" s="48">
        <v>1</v>
      </c>
      <c r="L188" s="63">
        <v>9263031</v>
      </c>
      <c r="M188" s="51">
        <v>10</v>
      </c>
      <c r="N188" s="51">
        <v>10</v>
      </c>
      <c r="O188" s="51">
        <v>30</v>
      </c>
      <c r="P188" s="52">
        <v>132</v>
      </c>
      <c r="Q188" s="33">
        <v>45.000000000000014</v>
      </c>
      <c r="R188" s="160">
        <v>7.5</v>
      </c>
      <c r="S188" s="161"/>
      <c r="T188" s="161"/>
      <c r="U188" s="161"/>
      <c r="V188" s="161"/>
      <c r="W188" s="161"/>
      <c r="X188" s="161">
        <v>45</v>
      </c>
      <c r="Y188" s="161"/>
      <c r="Z188" s="161"/>
      <c r="AA188" s="161"/>
      <c r="AB188" s="161"/>
      <c r="AC188" s="284"/>
      <c r="AD188" s="34">
        <f t="shared" si="40"/>
        <v>52.5</v>
      </c>
      <c r="AE188" s="393">
        <f t="shared" si="53"/>
        <v>90</v>
      </c>
      <c r="AF188" s="39">
        <f t="shared" si="54"/>
        <v>7.5000000000000142</v>
      </c>
      <c r="AG188" s="35"/>
      <c r="AH188" s="81" t="s">
        <v>30</v>
      </c>
      <c r="AI188" s="269">
        <v>7.5</v>
      </c>
      <c r="AJ188" s="26">
        <f t="shared" ca="1" si="43"/>
        <v>44566</v>
      </c>
      <c r="AK188" s="27">
        <v>13</v>
      </c>
      <c r="AL188">
        <f t="shared" si="55"/>
        <v>1</v>
      </c>
    </row>
    <row r="189" spans="1:38" ht="21" customHeight="1" x14ac:dyDescent="0.45">
      <c r="A189" s="40">
        <v>30</v>
      </c>
      <c r="B189" s="55" t="s">
        <v>408</v>
      </c>
      <c r="C189" s="64">
        <v>0</v>
      </c>
      <c r="D189" s="57">
        <v>168</v>
      </c>
      <c r="E189" s="64" t="s">
        <v>204</v>
      </c>
      <c r="F189" s="58">
        <v>0</v>
      </c>
      <c r="G189" s="59">
        <v>0</v>
      </c>
      <c r="H189" s="304">
        <v>421907860779</v>
      </c>
      <c r="I189" s="60">
        <v>0</v>
      </c>
      <c r="J189" s="70" t="s">
        <v>409</v>
      </c>
      <c r="K189" s="48">
        <v>1</v>
      </c>
      <c r="L189" s="63">
        <v>10101078</v>
      </c>
      <c r="M189" s="168">
        <v>10</v>
      </c>
      <c r="N189" s="168">
        <v>10</v>
      </c>
      <c r="O189" s="168">
        <v>30</v>
      </c>
      <c r="P189" s="169">
        <v>36</v>
      </c>
      <c r="Q189" s="33">
        <v>0</v>
      </c>
      <c r="R189" s="160">
        <v>7.5</v>
      </c>
      <c r="S189" s="161">
        <v>7.5</v>
      </c>
      <c r="T189" s="161">
        <v>7.5</v>
      </c>
      <c r="U189" s="161">
        <v>6.64</v>
      </c>
      <c r="V189" s="161">
        <v>7.5</v>
      </c>
      <c r="W189" s="161">
        <v>7.5</v>
      </c>
      <c r="X189" s="161">
        <v>7.5</v>
      </c>
      <c r="Y189" s="161">
        <v>7.5</v>
      </c>
      <c r="Z189" s="383"/>
      <c r="AA189" s="383"/>
      <c r="AB189" s="383"/>
      <c r="AC189" s="397"/>
      <c r="AD189" s="34">
        <f t="shared" si="40"/>
        <v>59.14</v>
      </c>
      <c r="AE189" s="393">
        <f t="shared" si="53"/>
        <v>90</v>
      </c>
      <c r="AF189" s="39">
        <f t="shared" si="54"/>
        <v>-30.86</v>
      </c>
      <c r="AG189" s="105" t="s">
        <v>60</v>
      </c>
      <c r="AH189" s="81" t="s">
        <v>30</v>
      </c>
      <c r="AI189" s="269">
        <v>7.5</v>
      </c>
      <c r="AJ189" s="26">
        <f t="shared" ca="1" si="43"/>
        <v>44566</v>
      </c>
      <c r="AK189" s="27">
        <v>13</v>
      </c>
      <c r="AL189">
        <f t="shared" si="55"/>
        <v>1</v>
      </c>
    </row>
    <row r="190" spans="1:38" ht="21" customHeight="1" x14ac:dyDescent="0.45">
      <c r="A190" s="40">
        <v>0</v>
      </c>
      <c r="B190" s="41" t="s">
        <v>656</v>
      </c>
      <c r="C190" s="42" t="s">
        <v>49</v>
      </c>
      <c r="D190" s="43">
        <v>103</v>
      </c>
      <c r="E190" s="65" t="s">
        <v>37</v>
      </c>
      <c r="F190" s="67">
        <v>0</v>
      </c>
      <c r="G190" s="145">
        <v>0</v>
      </c>
      <c r="H190" s="300" t="s">
        <v>657</v>
      </c>
      <c r="I190" s="60">
        <v>0</v>
      </c>
      <c r="J190" s="40">
        <v>0</v>
      </c>
      <c r="K190" s="48">
        <v>1</v>
      </c>
      <c r="L190" s="63">
        <v>2907103</v>
      </c>
      <c r="M190" s="51">
        <v>10</v>
      </c>
      <c r="N190" s="51">
        <v>10</v>
      </c>
      <c r="O190" s="51">
        <v>1</v>
      </c>
      <c r="P190" s="52">
        <v>238</v>
      </c>
      <c r="Q190" s="33">
        <v>0</v>
      </c>
      <c r="R190" s="160"/>
      <c r="S190" s="161"/>
      <c r="T190" s="161"/>
      <c r="U190" s="161"/>
      <c r="V190" s="161"/>
      <c r="W190" s="161"/>
      <c r="X190" s="161"/>
      <c r="Y190" s="161"/>
      <c r="Z190" s="161">
        <v>79.680000000000007</v>
      </c>
      <c r="AA190" s="161"/>
      <c r="AB190" s="297"/>
      <c r="AC190" s="284"/>
      <c r="AD190" s="34">
        <f t="shared" si="40"/>
        <v>79.680000000000007</v>
      </c>
      <c r="AE190" s="393">
        <f t="shared" si="53"/>
        <v>72</v>
      </c>
      <c r="AF190" s="39">
        <f t="shared" si="54"/>
        <v>7.6800000000000068</v>
      </c>
      <c r="AG190" s="35"/>
      <c r="AH190" s="81" t="s">
        <v>30</v>
      </c>
      <c r="AI190" s="270">
        <v>6</v>
      </c>
      <c r="AJ190" s="26">
        <f t="shared" ca="1" si="43"/>
        <v>44566</v>
      </c>
      <c r="AK190" s="27">
        <v>13</v>
      </c>
      <c r="AL190">
        <f t="shared" si="55"/>
        <v>1</v>
      </c>
    </row>
    <row r="191" spans="1:38" ht="21" customHeight="1" x14ac:dyDescent="0.4">
      <c r="A191" s="40">
        <v>0</v>
      </c>
      <c r="B191" s="55" t="s">
        <v>410</v>
      </c>
      <c r="C191" s="64">
        <v>0</v>
      </c>
      <c r="D191" s="57">
        <v>24</v>
      </c>
      <c r="E191" s="56" t="s">
        <v>44</v>
      </c>
      <c r="F191" s="58">
        <v>0</v>
      </c>
      <c r="G191" s="106">
        <v>0</v>
      </c>
      <c r="H191" s="304">
        <v>0</v>
      </c>
      <c r="I191" s="60">
        <v>0</v>
      </c>
      <c r="J191" s="149" t="s">
        <v>135</v>
      </c>
      <c r="K191" s="48">
        <v>1</v>
      </c>
      <c r="L191" s="5">
        <v>6881024</v>
      </c>
      <c r="M191" s="51">
        <v>10</v>
      </c>
      <c r="N191" s="51">
        <v>10</v>
      </c>
      <c r="O191" s="51">
        <v>20</v>
      </c>
      <c r="P191" s="52">
        <v>217</v>
      </c>
      <c r="Q191" s="33">
        <v>0</v>
      </c>
      <c r="R191" s="160">
        <v>6.64</v>
      </c>
      <c r="S191" s="161">
        <v>6.64</v>
      </c>
      <c r="T191" s="161">
        <v>6.64</v>
      </c>
      <c r="U191" s="161">
        <v>6.64</v>
      </c>
      <c r="V191" s="161">
        <v>6.64</v>
      </c>
      <c r="W191" s="161">
        <v>6.64</v>
      </c>
      <c r="X191" s="161">
        <v>7.5</v>
      </c>
      <c r="Y191" s="161">
        <v>7.5</v>
      </c>
      <c r="Z191" s="161">
        <v>7.5</v>
      </c>
      <c r="AA191" s="161">
        <v>7.5</v>
      </c>
      <c r="AB191" s="161">
        <v>7.5</v>
      </c>
      <c r="AC191" s="284">
        <v>7.5</v>
      </c>
      <c r="AD191" s="34">
        <f t="shared" si="40"/>
        <v>84.84</v>
      </c>
      <c r="AE191" s="393">
        <f t="shared" si="53"/>
        <v>90</v>
      </c>
      <c r="AF191" s="39">
        <f t="shared" si="54"/>
        <v>-5.1599999999999966</v>
      </c>
      <c r="AG191" s="113"/>
      <c r="AH191" s="81" t="s">
        <v>30</v>
      </c>
      <c r="AI191" s="269">
        <v>7.5</v>
      </c>
      <c r="AJ191" s="26">
        <f t="shared" ca="1" si="43"/>
        <v>44566</v>
      </c>
      <c r="AK191" s="27">
        <v>13</v>
      </c>
      <c r="AL191">
        <f t="shared" si="55"/>
        <v>1</v>
      </c>
    </row>
    <row r="192" spans="1:38" ht="21" customHeight="1" x14ac:dyDescent="0.45">
      <c r="A192" s="40">
        <v>151</v>
      </c>
      <c r="B192" s="55" t="s">
        <v>411</v>
      </c>
      <c r="C192" s="64" t="s">
        <v>49</v>
      </c>
      <c r="D192" s="57">
        <v>99</v>
      </c>
      <c r="E192" s="65" t="s">
        <v>37</v>
      </c>
      <c r="F192" s="58">
        <v>0</v>
      </c>
      <c r="G192" s="92" t="s">
        <v>412</v>
      </c>
      <c r="H192" s="300" t="s">
        <v>413</v>
      </c>
      <c r="I192" s="60">
        <v>0</v>
      </c>
      <c r="J192" s="40" t="s">
        <v>41</v>
      </c>
      <c r="K192" s="48">
        <v>1</v>
      </c>
      <c r="L192" s="157">
        <v>2907099</v>
      </c>
      <c r="M192" s="103">
        <v>10</v>
      </c>
      <c r="N192" s="103">
        <v>10</v>
      </c>
      <c r="O192" s="103">
        <v>1</v>
      </c>
      <c r="P192" s="104">
        <v>64</v>
      </c>
      <c r="Q192" s="33">
        <v>0</v>
      </c>
      <c r="R192" s="160">
        <v>6.64</v>
      </c>
      <c r="S192" s="161">
        <v>6.64</v>
      </c>
      <c r="T192" s="161">
        <v>6.64</v>
      </c>
      <c r="U192" s="161">
        <v>6.64</v>
      </c>
      <c r="V192" s="161">
        <v>6.64</v>
      </c>
      <c r="W192" s="161">
        <v>6.64</v>
      </c>
      <c r="X192" s="161">
        <v>6.64</v>
      </c>
      <c r="Y192" s="161">
        <v>6.64</v>
      </c>
      <c r="Z192" s="161">
        <v>6.64</v>
      </c>
      <c r="AA192" s="161">
        <v>6.64</v>
      </c>
      <c r="AB192" s="161">
        <v>6.64</v>
      </c>
      <c r="AC192" s="285">
        <v>6.64</v>
      </c>
      <c r="AD192" s="34">
        <f t="shared" si="40"/>
        <v>79.679999999999993</v>
      </c>
      <c r="AE192" s="393">
        <f t="shared" si="53"/>
        <v>72</v>
      </c>
      <c r="AF192" s="39">
        <f t="shared" si="54"/>
        <v>7.6799999999999926</v>
      </c>
      <c r="AG192" s="105"/>
      <c r="AH192" s="81" t="s">
        <v>30</v>
      </c>
      <c r="AI192" s="270">
        <v>6</v>
      </c>
      <c r="AJ192" s="26">
        <f t="shared" ca="1" si="43"/>
        <v>44566</v>
      </c>
      <c r="AK192" s="27">
        <v>13</v>
      </c>
      <c r="AL192">
        <f t="shared" si="55"/>
        <v>1</v>
      </c>
    </row>
    <row r="193" spans="1:38" ht="19.5" hidden="1" x14ac:dyDescent="0.4">
      <c r="A193" s="40">
        <v>145</v>
      </c>
      <c r="B193" s="41" t="s">
        <v>414</v>
      </c>
      <c r="C193" s="42" t="s">
        <v>49</v>
      </c>
      <c r="D193" s="43">
        <v>147</v>
      </c>
      <c r="E193" s="65" t="s">
        <v>37</v>
      </c>
      <c r="F193" s="137">
        <v>25673</v>
      </c>
      <c r="G193" s="92" t="s">
        <v>415</v>
      </c>
      <c r="H193" s="300" t="s">
        <v>416</v>
      </c>
      <c r="I193" s="60">
        <v>0</v>
      </c>
      <c r="J193" s="94" t="s">
        <v>115</v>
      </c>
      <c r="K193" s="48" t="s">
        <v>60</v>
      </c>
      <c r="L193" s="187">
        <v>2907043</v>
      </c>
      <c r="M193" s="51">
        <v>10</v>
      </c>
      <c r="N193" s="51">
        <v>10</v>
      </c>
      <c r="O193" s="95">
        <v>10</v>
      </c>
      <c r="P193" s="96">
        <v>147</v>
      </c>
      <c r="Q193" s="33">
        <v>0</v>
      </c>
      <c r="R193" s="160">
        <v>7.5</v>
      </c>
      <c r="S193" s="161"/>
      <c r="T193" s="161" t="s">
        <v>60</v>
      </c>
      <c r="U193" s="161"/>
      <c r="V193" s="161"/>
      <c r="W193" s="161"/>
      <c r="X193" s="161"/>
      <c r="Y193" s="161"/>
      <c r="Z193" s="161"/>
      <c r="AA193" s="161"/>
      <c r="AB193" s="161"/>
      <c r="AC193" s="284"/>
      <c r="AD193" s="34">
        <f t="shared" si="40"/>
        <v>7.5</v>
      </c>
      <c r="AE193" s="39">
        <f>AI193*AK193-AF193</f>
        <v>142.5</v>
      </c>
      <c r="AF193" s="39">
        <f>AD193+Q193-((AK193-1-AH193)*AI193)</f>
        <v>-64.5</v>
      </c>
      <c r="AG193" s="105"/>
      <c r="AH193" s="81" t="s">
        <v>30</v>
      </c>
      <c r="AI193" s="270">
        <v>6</v>
      </c>
      <c r="AJ193" s="26">
        <f t="shared" ca="1" si="43"/>
        <v>44566</v>
      </c>
      <c r="AK193" s="27">
        <v>13</v>
      </c>
    </row>
    <row r="194" spans="1:38" ht="19.5" hidden="1" x14ac:dyDescent="0.4">
      <c r="A194" s="40"/>
      <c r="B194" s="55" t="s">
        <v>815</v>
      </c>
      <c r="C194" s="56"/>
      <c r="D194" s="57"/>
      <c r="E194" s="42"/>
      <c r="F194" s="58"/>
      <c r="G194" s="114"/>
      <c r="H194" s="313">
        <v>421948309960</v>
      </c>
      <c r="I194" s="60"/>
      <c r="J194" s="61"/>
      <c r="K194" s="107" t="s">
        <v>60</v>
      </c>
      <c r="L194" s="5"/>
      <c r="M194" s="178">
        <v>10</v>
      </c>
      <c r="N194" s="178">
        <v>10</v>
      </c>
      <c r="O194" s="178">
        <v>30</v>
      </c>
      <c r="P194" s="179">
        <v>240</v>
      </c>
      <c r="Q194" s="33">
        <v>0</v>
      </c>
      <c r="R194" s="281" t="s">
        <v>60</v>
      </c>
      <c r="S194" s="161" t="s">
        <v>60</v>
      </c>
      <c r="T194" s="161" t="s">
        <v>60</v>
      </c>
      <c r="U194" s="161" t="s">
        <v>60</v>
      </c>
      <c r="V194" s="161" t="s">
        <v>60</v>
      </c>
      <c r="W194" s="199" t="s">
        <v>60</v>
      </c>
      <c r="X194" s="161" t="s">
        <v>60</v>
      </c>
      <c r="Y194" s="161" t="s">
        <v>60</v>
      </c>
      <c r="Z194" s="161" t="s">
        <v>60</v>
      </c>
      <c r="AA194" s="161" t="s">
        <v>60</v>
      </c>
      <c r="AB194" s="161" t="s">
        <v>60</v>
      </c>
      <c r="AC194" s="284" t="s">
        <v>60</v>
      </c>
      <c r="AD194" s="34">
        <f t="shared" si="40"/>
        <v>0</v>
      </c>
      <c r="AE194" s="39">
        <f>AI194*AK194-AF194</f>
        <v>187.5</v>
      </c>
      <c r="AF194" s="39">
        <f>AD194+Q194-((AK194-1-AH194)*AI194)</f>
        <v>-90</v>
      </c>
      <c r="AG194" s="35"/>
      <c r="AH194" s="81"/>
      <c r="AI194" s="270">
        <v>7.5</v>
      </c>
      <c r="AJ194" s="26">
        <f t="shared" ca="1" si="43"/>
        <v>44566</v>
      </c>
      <c r="AK194" s="27">
        <v>13</v>
      </c>
    </row>
    <row r="195" spans="1:38" ht="21" customHeight="1" x14ac:dyDescent="0.45">
      <c r="A195" s="40">
        <v>146</v>
      </c>
      <c r="B195" s="55" t="s">
        <v>417</v>
      </c>
      <c r="C195" s="64" t="s">
        <v>287</v>
      </c>
      <c r="D195" s="57">
        <v>175</v>
      </c>
      <c r="E195" s="65" t="s">
        <v>37</v>
      </c>
      <c r="F195" s="58">
        <v>0</v>
      </c>
      <c r="G195" s="188" t="s">
        <v>418</v>
      </c>
      <c r="H195" s="300" t="s">
        <v>419</v>
      </c>
      <c r="I195" s="60">
        <v>0</v>
      </c>
      <c r="J195" s="40" t="s">
        <v>41</v>
      </c>
      <c r="K195" s="48">
        <v>1</v>
      </c>
      <c r="L195" s="76">
        <v>2907175</v>
      </c>
      <c r="M195" s="103">
        <v>10</v>
      </c>
      <c r="N195" s="103">
        <v>10</v>
      </c>
      <c r="O195" s="103">
        <v>1</v>
      </c>
      <c r="P195" s="104">
        <v>58</v>
      </c>
      <c r="Q195" s="33">
        <v>0</v>
      </c>
      <c r="R195" s="160">
        <v>6.64</v>
      </c>
      <c r="S195" s="161">
        <v>6.64</v>
      </c>
      <c r="T195" s="161">
        <v>6.64</v>
      </c>
      <c r="U195" s="161">
        <v>6.64</v>
      </c>
      <c r="V195" s="161">
        <v>6.64</v>
      </c>
      <c r="W195" s="161">
        <v>6.64</v>
      </c>
      <c r="X195" s="161">
        <v>6.64</v>
      </c>
      <c r="Y195" s="161">
        <v>6.64</v>
      </c>
      <c r="Z195" s="161">
        <v>6.64</v>
      </c>
      <c r="AA195" s="161">
        <v>6.64</v>
      </c>
      <c r="AB195" s="161">
        <v>6.64</v>
      </c>
      <c r="AC195" s="284">
        <v>6.64</v>
      </c>
      <c r="AD195" s="34">
        <f t="shared" si="40"/>
        <v>79.679999999999993</v>
      </c>
      <c r="AE195" s="393">
        <f t="shared" ref="AE195:AE207" si="56">(AI195*AK195)-AI195</f>
        <v>72</v>
      </c>
      <c r="AF195" s="39">
        <f t="shared" ref="AF195:AF207" si="57">AD195+Q195-((AK195-1 -AH195)*AI195)</f>
        <v>7.6799999999999926</v>
      </c>
      <c r="AG195" s="105"/>
      <c r="AH195" s="81" t="s">
        <v>30</v>
      </c>
      <c r="AI195" s="270">
        <v>6</v>
      </c>
      <c r="AJ195" s="26">
        <f t="shared" ca="1" si="43"/>
        <v>44566</v>
      </c>
      <c r="AK195" s="27">
        <v>13</v>
      </c>
      <c r="AL195">
        <f t="shared" ref="AL195:AL207" si="58">MONTH(AI195)</f>
        <v>1</v>
      </c>
    </row>
    <row r="196" spans="1:38" ht="21" customHeight="1" x14ac:dyDescent="0.45">
      <c r="A196" s="40">
        <v>147</v>
      </c>
      <c r="B196" s="41" t="s">
        <v>420</v>
      </c>
      <c r="C196" s="42" t="s">
        <v>49</v>
      </c>
      <c r="D196" s="43">
        <v>61</v>
      </c>
      <c r="E196" s="65" t="s">
        <v>37</v>
      </c>
      <c r="F196" s="137">
        <v>21102</v>
      </c>
      <c r="G196" s="114">
        <v>0</v>
      </c>
      <c r="H196" s="300" t="s">
        <v>421</v>
      </c>
      <c r="I196" s="60">
        <v>0</v>
      </c>
      <c r="J196" s="40" t="s">
        <v>41</v>
      </c>
      <c r="K196" s="48">
        <v>1</v>
      </c>
      <c r="L196" s="5">
        <v>2907060</v>
      </c>
      <c r="M196" s="103">
        <v>10</v>
      </c>
      <c r="N196" s="103">
        <v>10</v>
      </c>
      <c r="O196" s="103">
        <v>1</v>
      </c>
      <c r="P196" s="104">
        <v>60</v>
      </c>
      <c r="Q196" s="33">
        <v>0</v>
      </c>
      <c r="R196" s="160">
        <v>6.64</v>
      </c>
      <c r="S196" s="161">
        <v>6.64</v>
      </c>
      <c r="T196" s="161">
        <v>6.64</v>
      </c>
      <c r="U196" s="161">
        <v>6</v>
      </c>
      <c r="V196" s="161">
        <v>6</v>
      </c>
      <c r="W196" s="161">
        <v>6</v>
      </c>
      <c r="X196" s="161">
        <v>6</v>
      </c>
      <c r="Y196" s="161">
        <v>6</v>
      </c>
      <c r="Z196" s="161">
        <v>6</v>
      </c>
      <c r="AA196" s="161">
        <v>6</v>
      </c>
      <c r="AB196" s="161">
        <v>6</v>
      </c>
      <c r="AC196" s="284">
        <v>6</v>
      </c>
      <c r="AD196" s="34">
        <f t="shared" si="40"/>
        <v>73.92</v>
      </c>
      <c r="AE196" s="393">
        <f t="shared" si="56"/>
        <v>72</v>
      </c>
      <c r="AF196" s="39">
        <f t="shared" si="57"/>
        <v>1.9200000000000017</v>
      </c>
      <c r="AG196" s="105"/>
      <c r="AH196" s="81" t="s">
        <v>30</v>
      </c>
      <c r="AI196" s="270">
        <v>6</v>
      </c>
      <c r="AJ196" s="26">
        <f t="shared" ca="1" si="43"/>
        <v>44566</v>
      </c>
      <c r="AK196" s="27">
        <v>13</v>
      </c>
      <c r="AL196">
        <f t="shared" si="58"/>
        <v>1</v>
      </c>
    </row>
    <row r="197" spans="1:38" ht="21" customHeight="1" x14ac:dyDescent="0.45">
      <c r="A197" s="40">
        <v>426</v>
      </c>
      <c r="B197" s="41" t="s">
        <v>422</v>
      </c>
      <c r="C197" s="42" t="s">
        <v>49</v>
      </c>
      <c r="D197" s="43">
        <v>134</v>
      </c>
      <c r="E197" s="65" t="s">
        <v>37</v>
      </c>
      <c r="F197" s="67">
        <v>0</v>
      </c>
      <c r="G197" s="114">
        <v>0</v>
      </c>
      <c r="H197" s="300">
        <v>421907568304</v>
      </c>
      <c r="I197" s="60">
        <v>0</v>
      </c>
      <c r="J197" s="40" t="s">
        <v>41</v>
      </c>
      <c r="K197" s="48">
        <v>1</v>
      </c>
      <c r="L197" s="63">
        <v>2907134</v>
      </c>
      <c r="M197" s="103">
        <v>10</v>
      </c>
      <c r="N197" s="103">
        <v>10</v>
      </c>
      <c r="O197" s="103">
        <v>1</v>
      </c>
      <c r="P197" s="104">
        <v>186</v>
      </c>
      <c r="Q197" s="33">
        <v>0</v>
      </c>
      <c r="R197" s="160">
        <v>6.64</v>
      </c>
      <c r="S197" s="161">
        <v>6.64</v>
      </c>
      <c r="T197" s="161">
        <v>6.64</v>
      </c>
      <c r="U197" s="161">
        <v>6.64</v>
      </c>
      <c r="V197" s="161">
        <v>6.64</v>
      </c>
      <c r="W197" s="161">
        <v>6.64</v>
      </c>
      <c r="X197" s="161">
        <v>6.64</v>
      </c>
      <c r="Y197" s="161">
        <v>6.64</v>
      </c>
      <c r="Z197" s="161">
        <v>6.64</v>
      </c>
      <c r="AA197" s="161">
        <v>6.64</v>
      </c>
      <c r="AB197" s="161">
        <v>6.64</v>
      </c>
      <c r="AC197" s="285">
        <v>6.64</v>
      </c>
      <c r="AD197" s="34">
        <f t="shared" si="40"/>
        <v>79.679999999999993</v>
      </c>
      <c r="AE197" s="393">
        <f t="shared" si="56"/>
        <v>72</v>
      </c>
      <c r="AF197" s="39">
        <f t="shared" si="57"/>
        <v>7.6799999999999926</v>
      </c>
      <c r="AG197" s="35"/>
      <c r="AH197" s="81" t="s">
        <v>30</v>
      </c>
      <c r="AI197" s="270">
        <v>6</v>
      </c>
      <c r="AJ197" s="26">
        <f t="shared" ca="1" si="43"/>
        <v>44566</v>
      </c>
      <c r="AK197" s="27">
        <v>13</v>
      </c>
      <c r="AL197">
        <f t="shared" si="58"/>
        <v>1</v>
      </c>
    </row>
    <row r="198" spans="1:38" ht="21" customHeight="1" x14ac:dyDescent="0.45">
      <c r="A198" s="40"/>
      <c r="B198" s="55" t="s">
        <v>829</v>
      </c>
      <c r="C198" s="64"/>
      <c r="D198" s="57" t="s">
        <v>830</v>
      </c>
      <c r="E198" s="65" t="s">
        <v>37</v>
      </c>
      <c r="F198" s="58"/>
      <c r="G198" s="114"/>
      <c r="H198" s="300"/>
      <c r="I198" s="60"/>
      <c r="J198" s="94"/>
      <c r="K198" s="107">
        <v>1</v>
      </c>
      <c r="L198" s="63">
        <v>2907022</v>
      </c>
      <c r="M198" s="95">
        <v>10</v>
      </c>
      <c r="N198" s="95">
        <v>10</v>
      </c>
      <c r="O198" s="95">
        <v>1</v>
      </c>
      <c r="P198" s="96">
        <v>122</v>
      </c>
      <c r="Q198" s="33">
        <v>0</v>
      </c>
      <c r="R198" s="160"/>
      <c r="S198" s="161"/>
      <c r="T198" s="161">
        <v>60</v>
      </c>
      <c r="U198" s="161"/>
      <c r="V198" s="199"/>
      <c r="W198" s="161"/>
      <c r="X198" s="161"/>
      <c r="Y198" s="161"/>
      <c r="Z198" s="161"/>
      <c r="AA198" s="161"/>
      <c r="AB198" s="383"/>
      <c r="AC198" s="397"/>
      <c r="AD198" s="34">
        <f t="shared" ref="AD198:AD261" si="59">SUM(R198:AC198)</f>
        <v>60</v>
      </c>
      <c r="AE198" s="393">
        <f t="shared" si="56"/>
        <v>72</v>
      </c>
      <c r="AF198" s="39">
        <f t="shared" si="57"/>
        <v>-12</v>
      </c>
      <c r="AG198" s="105"/>
      <c r="AH198" s="81" t="s">
        <v>30</v>
      </c>
      <c r="AI198" s="270">
        <v>6</v>
      </c>
      <c r="AJ198" s="26">
        <f t="shared" ref="AJ198:AJ261" ca="1" si="60">TODAY()</f>
        <v>44566</v>
      </c>
      <c r="AK198" s="27">
        <v>13</v>
      </c>
      <c r="AL198">
        <f t="shared" si="58"/>
        <v>1</v>
      </c>
    </row>
    <row r="199" spans="1:38" ht="21" customHeight="1" x14ac:dyDescent="0.45">
      <c r="A199" s="40">
        <v>325</v>
      </c>
      <c r="B199" s="41" t="s">
        <v>126</v>
      </c>
      <c r="C199" s="42" t="s">
        <v>127</v>
      </c>
      <c r="D199" s="43">
        <v>200</v>
      </c>
      <c r="E199" s="42" t="s">
        <v>104</v>
      </c>
      <c r="F199" s="115" t="s">
        <v>128</v>
      </c>
      <c r="G199" s="45" t="s">
        <v>129</v>
      </c>
      <c r="H199" s="300" t="s">
        <v>130</v>
      </c>
      <c r="I199" s="116" t="s">
        <v>40</v>
      </c>
      <c r="J199" s="147" t="s">
        <v>107</v>
      </c>
      <c r="K199" s="118">
        <v>1</v>
      </c>
      <c r="L199" s="5" t="s">
        <v>96</v>
      </c>
      <c r="M199" s="51">
        <v>10</v>
      </c>
      <c r="N199" s="51">
        <v>10</v>
      </c>
      <c r="O199" s="51">
        <v>30</v>
      </c>
      <c r="P199" s="52">
        <v>19</v>
      </c>
      <c r="Q199" s="33">
        <v>-79.679999999999978</v>
      </c>
      <c r="R199" s="160"/>
      <c r="S199" s="161"/>
      <c r="T199" s="161"/>
      <c r="U199" s="166"/>
      <c r="V199" s="166"/>
      <c r="W199" s="161">
        <v>79.680000000000007</v>
      </c>
      <c r="X199" s="161"/>
      <c r="Y199" s="161"/>
      <c r="Z199" s="161"/>
      <c r="AA199" s="161"/>
      <c r="AB199" s="161"/>
      <c r="AC199" s="284"/>
      <c r="AD199" s="34">
        <f t="shared" si="59"/>
        <v>79.680000000000007</v>
      </c>
      <c r="AE199" s="393">
        <f t="shared" si="56"/>
        <v>90</v>
      </c>
      <c r="AF199" s="39">
        <f t="shared" si="57"/>
        <v>-89.999999999999972</v>
      </c>
      <c r="AG199" s="370" t="s">
        <v>96</v>
      </c>
      <c r="AH199" s="81" t="s">
        <v>30</v>
      </c>
      <c r="AI199" s="269">
        <v>7.5</v>
      </c>
      <c r="AJ199" s="26">
        <f t="shared" ca="1" si="60"/>
        <v>44566</v>
      </c>
      <c r="AK199" s="27">
        <v>13</v>
      </c>
      <c r="AL199">
        <f t="shared" si="58"/>
        <v>1</v>
      </c>
    </row>
    <row r="200" spans="1:38" ht="21" customHeight="1" x14ac:dyDescent="0.45">
      <c r="A200" s="40">
        <v>0</v>
      </c>
      <c r="B200" s="41" t="s">
        <v>423</v>
      </c>
      <c r="C200" s="65" t="s">
        <v>315</v>
      </c>
      <c r="D200" s="43">
        <v>133</v>
      </c>
      <c r="E200" s="65" t="s">
        <v>90</v>
      </c>
      <c r="F200" s="67">
        <v>0</v>
      </c>
      <c r="G200" s="47">
        <v>0</v>
      </c>
      <c r="H200" s="309" t="s">
        <v>424</v>
      </c>
      <c r="I200" s="102">
        <v>0</v>
      </c>
      <c r="J200" s="70" t="s">
        <v>59</v>
      </c>
      <c r="K200" s="48">
        <v>1</v>
      </c>
      <c r="L200" s="5">
        <v>9195133</v>
      </c>
      <c r="M200" s="51">
        <v>10</v>
      </c>
      <c r="N200" s="51">
        <v>10</v>
      </c>
      <c r="O200" s="51">
        <v>20</v>
      </c>
      <c r="P200" s="52">
        <v>59</v>
      </c>
      <c r="Q200" s="33">
        <v>0</v>
      </c>
      <c r="R200" s="160">
        <v>7.5</v>
      </c>
      <c r="S200" s="161">
        <v>7.5</v>
      </c>
      <c r="T200" s="161">
        <v>7.5</v>
      </c>
      <c r="U200" s="161">
        <v>7.5</v>
      </c>
      <c r="V200" s="161">
        <v>7.5</v>
      </c>
      <c r="W200" s="161">
        <v>7.5</v>
      </c>
      <c r="X200" s="161">
        <v>7.5</v>
      </c>
      <c r="Y200" s="161">
        <v>7.5</v>
      </c>
      <c r="Z200" s="161">
        <v>7.5</v>
      </c>
      <c r="AA200" s="161">
        <v>7.5</v>
      </c>
      <c r="AB200" s="161">
        <v>7.5</v>
      </c>
      <c r="AC200" s="284">
        <v>7.5</v>
      </c>
      <c r="AD200" s="34">
        <f t="shared" si="59"/>
        <v>90</v>
      </c>
      <c r="AE200" s="393">
        <f t="shared" si="56"/>
        <v>90</v>
      </c>
      <c r="AF200" s="39">
        <f t="shared" si="57"/>
        <v>0</v>
      </c>
      <c r="AG200" s="105"/>
      <c r="AH200" s="81" t="s">
        <v>30</v>
      </c>
      <c r="AI200" s="269">
        <v>7.5</v>
      </c>
      <c r="AJ200" s="26">
        <f t="shared" ca="1" si="60"/>
        <v>44566</v>
      </c>
      <c r="AK200" s="27">
        <v>13</v>
      </c>
      <c r="AL200">
        <f t="shared" si="58"/>
        <v>1</v>
      </c>
    </row>
    <row r="201" spans="1:38" ht="21" customHeight="1" x14ac:dyDescent="0.45">
      <c r="A201" s="40">
        <v>0</v>
      </c>
      <c r="B201" s="55" t="s">
        <v>763</v>
      </c>
      <c r="C201" s="56" t="s">
        <v>103</v>
      </c>
      <c r="D201" s="57">
        <v>0</v>
      </c>
      <c r="E201" s="56" t="s">
        <v>104</v>
      </c>
      <c r="F201" s="122">
        <v>0</v>
      </c>
      <c r="G201" s="68" t="s">
        <v>764</v>
      </c>
      <c r="H201" s="300">
        <v>421948200079</v>
      </c>
      <c r="I201" s="84">
        <v>0</v>
      </c>
      <c r="J201" s="143">
        <v>0</v>
      </c>
      <c r="K201" s="48">
        <v>1</v>
      </c>
      <c r="L201" s="76">
        <v>10103020</v>
      </c>
      <c r="M201" s="51">
        <v>10</v>
      </c>
      <c r="N201" s="51">
        <v>10</v>
      </c>
      <c r="O201" s="51">
        <v>30</v>
      </c>
      <c r="P201" s="52">
        <v>20</v>
      </c>
      <c r="Q201" s="33">
        <v>6.6400000000000432</v>
      </c>
      <c r="R201" s="160"/>
      <c r="S201" s="161">
        <v>22.5</v>
      </c>
      <c r="T201" s="161"/>
      <c r="U201" s="161"/>
      <c r="V201" s="161">
        <v>22.5</v>
      </c>
      <c r="W201" s="161"/>
      <c r="X201" s="161"/>
      <c r="Y201" s="161">
        <v>22.5</v>
      </c>
      <c r="Z201" s="161"/>
      <c r="AA201" s="161"/>
      <c r="AB201" s="161">
        <v>22.5</v>
      </c>
      <c r="AC201" s="284"/>
      <c r="AD201" s="34">
        <f t="shared" si="59"/>
        <v>90</v>
      </c>
      <c r="AE201" s="393">
        <f t="shared" si="56"/>
        <v>90</v>
      </c>
      <c r="AF201" s="39">
        <f t="shared" si="57"/>
        <v>6.6400000000000432</v>
      </c>
      <c r="AG201" s="35"/>
      <c r="AH201" s="81" t="s">
        <v>30</v>
      </c>
      <c r="AI201" s="269">
        <v>7.5</v>
      </c>
      <c r="AJ201" s="26">
        <f t="shared" ca="1" si="60"/>
        <v>44566</v>
      </c>
      <c r="AK201" s="27">
        <v>13</v>
      </c>
      <c r="AL201">
        <f t="shared" si="58"/>
        <v>1</v>
      </c>
    </row>
    <row r="202" spans="1:38" ht="21" customHeight="1" x14ac:dyDescent="0.45">
      <c r="A202" s="40">
        <v>261</v>
      </c>
      <c r="B202" s="41" t="s">
        <v>658</v>
      </c>
      <c r="C202" s="65" t="s">
        <v>117</v>
      </c>
      <c r="D202" s="43">
        <v>68</v>
      </c>
      <c r="E202" s="42" t="s">
        <v>44</v>
      </c>
      <c r="F202" s="44" t="s">
        <v>54</v>
      </c>
      <c r="G202" s="59">
        <v>0</v>
      </c>
      <c r="H202" s="304" t="s">
        <v>659</v>
      </c>
      <c r="I202" s="60">
        <v>0</v>
      </c>
      <c r="J202" s="149" t="s">
        <v>47</v>
      </c>
      <c r="K202" s="48">
        <v>1</v>
      </c>
      <c r="L202" s="5">
        <v>6881068</v>
      </c>
      <c r="M202" s="51">
        <v>10</v>
      </c>
      <c r="N202" s="51">
        <v>10</v>
      </c>
      <c r="O202" s="51">
        <v>20</v>
      </c>
      <c r="P202" s="52">
        <v>221</v>
      </c>
      <c r="Q202" s="33">
        <v>0</v>
      </c>
      <c r="R202" s="160">
        <v>90</v>
      </c>
      <c r="S202" s="161"/>
      <c r="T202" s="161"/>
      <c r="U202" s="161"/>
      <c r="V202" s="161"/>
      <c r="W202" s="161"/>
      <c r="X202" s="161"/>
      <c r="Y202" s="161"/>
      <c r="Z202" s="161"/>
      <c r="AA202" s="161" t="s">
        <v>101</v>
      </c>
      <c r="AB202" s="161">
        <v>-90</v>
      </c>
      <c r="AC202" s="284" t="s">
        <v>101</v>
      </c>
      <c r="AD202" s="34">
        <f t="shared" si="59"/>
        <v>0</v>
      </c>
      <c r="AE202" s="393">
        <f t="shared" si="56"/>
        <v>90</v>
      </c>
      <c r="AF202" s="39">
        <f t="shared" si="57"/>
        <v>0</v>
      </c>
      <c r="AG202" s="113"/>
      <c r="AH202" s="81" t="s">
        <v>1243</v>
      </c>
      <c r="AI202" s="269">
        <v>7.5</v>
      </c>
      <c r="AJ202" s="26">
        <f t="shared" ca="1" si="60"/>
        <v>44566</v>
      </c>
      <c r="AK202" s="27">
        <v>13</v>
      </c>
      <c r="AL202">
        <f t="shared" si="58"/>
        <v>1</v>
      </c>
    </row>
    <row r="203" spans="1:38" ht="21" customHeight="1" x14ac:dyDescent="0.45">
      <c r="A203" s="40">
        <v>326</v>
      </c>
      <c r="B203" s="41" t="s">
        <v>660</v>
      </c>
      <c r="C203" s="65" t="s">
        <v>661</v>
      </c>
      <c r="D203" s="43">
        <v>153</v>
      </c>
      <c r="E203" s="42" t="s">
        <v>104</v>
      </c>
      <c r="F203" s="115" t="s">
        <v>662</v>
      </c>
      <c r="G203" s="45" t="s">
        <v>663</v>
      </c>
      <c r="H203" s="304" t="s">
        <v>664</v>
      </c>
      <c r="I203" s="116" t="s">
        <v>40</v>
      </c>
      <c r="J203" s="147" t="s">
        <v>107</v>
      </c>
      <c r="K203" s="118">
        <v>1</v>
      </c>
      <c r="L203" s="148">
        <v>9263153</v>
      </c>
      <c r="M203" s="51">
        <v>10</v>
      </c>
      <c r="N203" s="51">
        <v>10</v>
      </c>
      <c r="O203" s="51">
        <v>30</v>
      </c>
      <c r="P203" s="52">
        <v>21</v>
      </c>
      <c r="Q203" s="33">
        <v>0</v>
      </c>
      <c r="R203" s="160"/>
      <c r="S203" s="161"/>
      <c r="T203" s="161"/>
      <c r="U203" s="161"/>
      <c r="V203" s="161"/>
      <c r="W203" s="161"/>
      <c r="X203" s="161"/>
      <c r="Y203" s="161"/>
      <c r="Z203" s="161"/>
      <c r="AA203" s="161">
        <v>90</v>
      </c>
      <c r="AB203" s="161"/>
      <c r="AC203" s="284"/>
      <c r="AD203" s="34">
        <f t="shared" si="59"/>
        <v>90</v>
      </c>
      <c r="AE203" s="393">
        <f t="shared" si="56"/>
        <v>90</v>
      </c>
      <c r="AF203" s="39">
        <f t="shared" si="57"/>
        <v>0</v>
      </c>
      <c r="AG203" s="144" t="s">
        <v>96</v>
      </c>
      <c r="AH203" s="81" t="s">
        <v>30</v>
      </c>
      <c r="AI203" s="269">
        <v>7.5</v>
      </c>
      <c r="AJ203" s="26">
        <f t="shared" ca="1" si="60"/>
        <v>44566</v>
      </c>
      <c r="AK203" s="27">
        <v>13</v>
      </c>
      <c r="AL203">
        <f t="shared" si="58"/>
        <v>1</v>
      </c>
    </row>
    <row r="204" spans="1:38" ht="21" customHeight="1" x14ac:dyDescent="0.45">
      <c r="A204" s="40">
        <v>76</v>
      </c>
      <c r="B204" s="41" t="s">
        <v>724</v>
      </c>
      <c r="C204" s="42" t="s">
        <v>120</v>
      </c>
      <c r="D204" s="43">
        <v>33</v>
      </c>
      <c r="E204" s="42" t="s">
        <v>66</v>
      </c>
      <c r="F204" s="67">
        <v>24533</v>
      </c>
      <c r="G204" s="59">
        <v>0</v>
      </c>
      <c r="H204" s="304" t="s">
        <v>725</v>
      </c>
      <c r="I204" s="153">
        <v>0</v>
      </c>
      <c r="J204" s="94" t="s">
        <v>110</v>
      </c>
      <c r="K204" s="48">
        <v>1</v>
      </c>
      <c r="L204" s="63">
        <v>9263033</v>
      </c>
      <c r="M204" s="51">
        <v>10</v>
      </c>
      <c r="N204" s="51">
        <v>10</v>
      </c>
      <c r="O204" s="51">
        <v>30</v>
      </c>
      <c r="P204" s="52">
        <v>134</v>
      </c>
      <c r="Q204" s="33">
        <v>0.85999999999999943</v>
      </c>
      <c r="R204" s="160">
        <v>7.5</v>
      </c>
      <c r="S204" s="161">
        <v>7.5</v>
      </c>
      <c r="T204" s="161">
        <v>7.5</v>
      </c>
      <c r="U204" s="161">
        <v>7.5</v>
      </c>
      <c r="V204" s="161">
        <v>7.5</v>
      </c>
      <c r="W204" s="161">
        <v>7.5</v>
      </c>
      <c r="X204" s="161">
        <v>7.5</v>
      </c>
      <c r="Y204" s="161">
        <v>7.5</v>
      </c>
      <c r="Z204" s="161">
        <v>7.5</v>
      </c>
      <c r="AA204" s="161">
        <v>7.5</v>
      </c>
      <c r="AB204" s="161">
        <v>7.5</v>
      </c>
      <c r="AC204" s="284">
        <v>7.5</v>
      </c>
      <c r="AD204" s="34">
        <f t="shared" si="59"/>
        <v>90</v>
      </c>
      <c r="AE204" s="393">
        <f t="shared" si="56"/>
        <v>90</v>
      </c>
      <c r="AF204" s="39">
        <f t="shared" si="57"/>
        <v>0.85999999999999943</v>
      </c>
      <c r="AG204" s="105"/>
      <c r="AH204" s="81" t="s">
        <v>30</v>
      </c>
      <c r="AI204" s="269">
        <v>7.5</v>
      </c>
      <c r="AJ204" s="26">
        <f t="shared" ca="1" si="60"/>
        <v>44566</v>
      </c>
      <c r="AK204" s="27">
        <v>13</v>
      </c>
      <c r="AL204">
        <f t="shared" si="58"/>
        <v>1</v>
      </c>
    </row>
    <row r="205" spans="1:38" ht="21" customHeight="1" x14ac:dyDescent="0.45">
      <c r="A205" s="40">
        <v>148</v>
      </c>
      <c r="B205" s="55" t="s">
        <v>425</v>
      </c>
      <c r="C205" s="64" t="s">
        <v>49</v>
      </c>
      <c r="D205" s="57">
        <v>123</v>
      </c>
      <c r="E205" s="65" t="s">
        <v>37</v>
      </c>
      <c r="F205" s="58" t="s">
        <v>54</v>
      </c>
      <c r="G205" s="114">
        <v>0</v>
      </c>
      <c r="H205" s="302">
        <v>421948558233</v>
      </c>
      <c r="I205" s="60">
        <v>0</v>
      </c>
      <c r="J205" s="40" t="s">
        <v>41</v>
      </c>
      <c r="K205" s="48">
        <v>1</v>
      </c>
      <c r="L205" s="5">
        <v>123</v>
      </c>
      <c r="M205" s="103">
        <v>10</v>
      </c>
      <c r="N205" s="103">
        <v>10</v>
      </c>
      <c r="O205" s="103">
        <v>1</v>
      </c>
      <c r="P205" s="104">
        <v>61</v>
      </c>
      <c r="Q205" s="33">
        <v>0</v>
      </c>
      <c r="R205" s="160">
        <v>6</v>
      </c>
      <c r="S205" s="161">
        <v>6</v>
      </c>
      <c r="T205" s="161">
        <v>6</v>
      </c>
      <c r="U205" s="161">
        <v>6</v>
      </c>
      <c r="V205" s="161">
        <v>6</v>
      </c>
      <c r="W205" s="161">
        <v>6</v>
      </c>
      <c r="X205" s="161">
        <v>6</v>
      </c>
      <c r="Y205" s="161">
        <v>6</v>
      </c>
      <c r="Z205" s="161">
        <v>6</v>
      </c>
      <c r="AA205" s="161">
        <v>6</v>
      </c>
      <c r="AB205" s="161">
        <v>6</v>
      </c>
      <c r="AC205" s="285">
        <v>6</v>
      </c>
      <c r="AD205" s="34">
        <f t="shared" si="59"/>
        <v>72</v>
      </c>
      <c r="AE205" s="393">
        <f t="shared" si="56"/>
        <v>72</v>
      </c>
      <c r="AF205" s="39">
        <f t="shared" si="57"/>
        <v>0</v>
      </c>
      <c r="AG205" s="35"/>
      <c r="AH205" s="81" t="s">
        <v>30</v>
      </c>
      <c r="AI205" s="270">
        <v>6</v>
      </c>
      <c r="AJ205" s="26">
        <f t="shared" ca="1" si="60"/>
        <v>44566</v>
      </c>
      <c r="AK205" s="27">
        <v>13</v>
      </c>
      <c r="AL205">
        <f t="shared" si="58"/>
        <v>1</v>
      </c>
    </row>
    <row r="206" spans="1:38" ht="21" customHeight="1" x14ac:dyDescent="0.45">
      <c r="A206" s="40"/>
      <c r="B206" s="41" t="s">
        <v>768</v>
      </c>
      <c r="C206" s="42"/>
      <c r="D206" s="43" t="s">
        <v>769</v>
      </c>
      <c r="E206" s="65" t="s">
        <v>58</v>
      </c>
      <c r="F206" s="137"/>
      <c r="G206" s="92"/>
      <c r="H206" s="300">
        <v>421940857753</v>
      </c>
      <c r="I206" s="60"/>
      <c r="J206" s="40"/>
      <c r="K206" s="107">
        <v>1</v>
      </c>
      <c r="L206" s="141">
        <v>4772046</v>
      </c>
      <c r="M206" s="172">
        <v>10</v>
      </c>
      <c r="N206" s="172">
        <v>10</v>
      </c>
      <c r="O206" s="172">
        <v>20</v>
      </c>
      <c r="P206" s="173">
        <v>6</v>
      </c>
      <c r="Q206" s="33">
        <v>13.280000000000015</v>
      </c>
      <c r="R206" s="160">
        <v>6.64</v>
      </c>
      <c r="S206" s="161">
        <v>6.64</v>
      </c>
      <c r="T206" s="161">
        <v>6.64</v>
      </c>
      <c r="U206" s="161">
        <v>6.64</v>
      </c>
      <c r="V206" s="161">
        <v>6.64</v>
      </c>
      <c r="W206" s="161">
        <v>6.64</v>
      </c>
      <c r="X206" s="161">
        <v>6.64</v>
      </c>
      <c r="Y206" s="161">
        <v>6.64</v>
      </c>
      <c r="Z206" s="161">
        <v>6.64</v>
      </c>
      <c r="AA206" s="161">
        <v>6.64</v>
      </c>
      <c r="AB206" s="161">
        <v>6.64</v>
      </c>
      <c r="AC206" s="284">
        <v>6.64</v>
      </c>
      <c r="AD206" s="34">
        <f t="shared" si="59"/>
        <v>79.679999999999993</v>
      </c>
      <c r="AE206" s="393">
        <f t="shared" si="56"/>
        <v>90</v>
      </c>
      <c r="AF206" s="39">
        <f t="shared" si="57"/>
        <v>2.960000000000008</v>
      </c>
      <c r="AG206" s="105"/>
      <c r="AH206" s="81" t="s">
        <v>30</v>
      </c>
      <c r="AI206" s="269">
        <v>7.5</v>
      </c>
      <c r="AJ206" s="26">
        <f t="shared" ca="1" si="60"/>
        <v>44566</v>
      </c>
      <c r="AK206" s="27">
        <v>13</v>
      </c>
      <c r="AL206">
        <f t="shared" si="58"/>
        <v>1</v>
      </c>
    </row>
    <row r="207" spans="1:38" ht="21" customHeight="1" x14ac:dyDescent="0.45">
      <c r="A207" s="40">
        <v>15</v>
      </c>
      <c r="B207" s="41" t="s">
        <v>807</v>
      </c>
      <c r="C207" s="42">
        <v>0</v>
      </c>
      <c r="D207" s="43">
        <v>31</v>
      </c>
      <c r="E207" s="42" t="s">
        <v>58</v>
      </c>
      <c r="F207" s="137">
        <v>30330</v>
      </c>
      <c r="G207" s="106" t="s">
        <v>808</v>
      </c>
      <c r="H207" s="304" t="s">
        <v>809</v>
      </c>
      <c r="I207" s="60">
        <v>0</v>
      </c>
      <c r="J207" s="70" t="s">
        <v>280</v>
      </c>
      <c r="K207" s="48">
        <v>1</v>
      </c>
      <c r="L207" s="5">
        <v>4772031</v>
      </c>
      <c r="M207" s="51">
        <v>10</v>
      </c>
      <c r="N207" s="51">
        <v>10</v>
      </c>
      <c r="O207" s="51">
        <v>20</v>
      </c>
      <c r="P207" s="52">
        <v>19</v>
      </c>
      <c r="Q207" s="33">
        <v>0</v>
      </c>
      <c r="R207" s="160">
        <v>7.5</v>
      </c>
      <c r="S207" s="161">
        <v>7.5</v>
      </c>
      <c r="T207" s="161">
        <v>7.5</v>
      </c>
      <c r="U207" s="161">
        <v>7.5</v>
      </c>
      <c r="V207" s="161">
        <v>7.5</v>
      </c>
      <c r="W207" s="161">
        <v>7.5</v>
      </c>
      <c r="X207" s="161">
        <v>7.5</v>
      </c>
      <c r="Y207" s="161">
        <v>7.5</v>
      </c>
      <c r="Z207" s="161">
        <v>7.5</v>
      </c>
      <c r="AA207" s="161">
        <v>7.5</v>
      </c>
      <c r="AB207" s="161">
        <v>7.5</v>
      </c>
      <c r="AC207" s="284">
        <v>7.5</v>
      </c>
      <c r="AD207" s="34">
        <f t="shared" si="59"/>
        <v>90</v>
      </c>
      <c r="AE207" s="393">
        <f t="shared" si="56"/>
        <v>90</v>
      </c>
      <c r="AF207" s="39">
        <f t="shared" si="57"/>
        <v>0</v>
      </c>
      <c r="AG207" s="113"/>
      <c r="AH207" s="81" t="s">
        <v>30</v>
      </c>
      <c r="AI207" s="269">
        <v>7.5</v>
      </c>
      <c r="AJ207" s="26">
        <f t="shared" ca="1" si="60"/>
        <v>44566</v>
      </c>
      <c r="AK207" s="27">
        <v>13</v>
      </c>
      <c r="AL207">
        <f t="shared" si="58"/>
        <v>1</v>
      </c>
    </row>
    <row r="208" spans="1:38" ht="19.5" hidden="1" x14ac:dyDescent="0.4">
      <c r="A208" s="40">
        <v>17</v>
      </c>
      <c r="B208" s="41" t="s">
        <v>860</v>
      </c>
      <c r="C208" s="42">
        <v>0</v>
      </c>
      <c r="D208" s="41">
        <v>36</v>
      </c>
      <c r="E208" s="42" t="s">
        <v>58</v>
      </c>
      <c r="F208" s="137">
        <v>27560</v>
      </c>
      <c r="G208" s="152" t="s">
        <v>861</v>
      </c>
      <c r="H208" s="217" t="s">
        <v>862</v>
      </c>
      <c r="I208" s="60">
        <v>0</v>
      </c>
      <c r="J208" s="40" t="s">
        <v>863</v>
      </c>
      <c r="K208" s="49" t="s">
        <v>101</v>
      </c>
      <c r="L208" s="119">
        <v>47720361</v>
      </c>
      <c r="M208" s="208">
        <v>10</v>
      </c>
      <c r="N208" s="208">
        <v>10</v>
      </c>
      <c r="O208" s="208">
        <v>20</v>
      </c>
      <c r="P208" s="209">
        <v>23</v>
      </c>
      <c r="Q208" s="97" t="e">
        <v>#VALUE!</v>
      </c>
      <c r="R208" s="98" t="s">
        <v>101</v>
      </c>
      <c r="S208" s="24" t="s">
        <v>101</v>
      </c>
      <c r="T208" s="24" t="s">
        <v>101</v>
      </c>
      <c r="U208" s="100" t="s">
        <v>101</v>
      </c>
      <c r="V208" s="24" t="s">
        <v>101</v>
      </c>
      <c r="W208" s="24" t="s">
        <v>101</v>
      </c>
      <c r="X208" s="24" t="s">
        <v>101</v>
      </c>
      <c r="Y208" s="24" t="s">
        <v>101</v>
      </c>
      <c r="Z208" s="24" t="s">
        <v>101</v>
      </c>
      <c r="AA208" s="24" t="s">
        <v>101</v>
      </c>
      <c r="AB208" s="24" t="s">
        <v>101</v>
      </c>
      <c r="AC208" s="219" t="s">
        <v>101</v>
      </c>
      <c r="AD208" s="34">
        <f t="shared" si="59"/>
        <v>0</v>
      </c>
      <c r="AE208" s="315"/>
      <c r="AF208" s="39" t="s">
        <v>101</v>
      </c>
      <c r="AG208" s="220"/>
      <c r="AH208" s="81" t="s">
        <v>30</v>
      </c>
      <c r="AI208" s="272" t="s">
        <v>101</v>
      </c>
      <c r="AJ208" s="26">
        <f t="shared" ca="1" si="60"/>
        <v>44566</v>
      </c>
      <c r="AK208" s="27">
        <v>13</v>
      </c>
    </row>
    <row r="209" spans="1:38" ht="19.5" hidden="1" x14ac:dyDescent="0.4">
      <c r="A209" s="40">
        <v>0</v>
      </c>
      <c r="B209" s="41" t="s">
        <v>860</v>
      </c>
      <c r="C209" s="42">
        <v>0</v>
      </c>
      <c r="D209" s="41">
        <v>36</v>
      </c>
      <c r="E209" s="42" t="s">
        <v>58</v>
      </c>
      <c r="F209" s="137">
        <v>27560</v>
      </c>
      <c r="G209" s="152" t="s">
        <v>861</v>
      </c>
      <c r="H209" s="217" t="s">
        <v>862</v>
      </c>
      <c r="I209" s="60">
        <v>0</v>
      </c>
      <c r="J209" s="40" t="s">
        <v>863</v>
      </c>
      <c r="K209" s="49" t="s">
        <v>101</v>
      </c>
      <c r="L209" s="210">
        <v>101020223</v>
      </c>
      <c r="M209" s="208">
        <v>10</v>
      </c>
      <c r="N209" s="208">
        <v>10</v>
      </c>
      <c r="O209" s="208">
        <v>20</v>
      </c>
      <c r="P209" s="209">
        <v>22</v>
      </c>
      <c r="Q209" s="97" t="e">
        <v>#VALUE!</v>
      </c>
      <c r="R209" s="98" t="s">
        <v>101</v>
      </c>
      <c r="S209" s="24" t="s">
        <v>101</v>
      </c>
      <c r="T209" s="24" t="s">
        <v>101</v>
      </c>
      <c r="U209" s="24" t="s">
        <v>101</v>
      </c>
      <c r="V209" s="24" t="s">
        <v>101</v>
      </c>
      <c r="W209" s="24" t="s">
        <v>101</v>
      </c>
      <c r="X209" s="24" t="s">
        <v>101</v>
      </c>
      <c r="Y209" s="24" t="s">
        <v>101</v>
      </c>
      <c r="Z209" s="24" t="s">
        <v>101</v>
      </c>
      <c r="AA209" s="24" t="s">
        <v>101</v>
      </c>
      <c r="AB209" s="24" t="s">
        <v>101</v>
      </c>
      <c r="AC209" s="219" t="s">
        <v>101</v>
      </c>
      <c r="AD209" s="34">
        <f t="shared" si="59"/>
        <v>0</v>
      </c>
      <c r="AE209" s="39"/>
      <c r="AF209" s="39" t="s">
        <v>101</v>
      </c>
      <c r="AG209" s="220"/>
      <c r="AH209" s="81" t="s">
        <v>30</v>
      </c>
      <c r="AI209" s="272" t="s">
        <v>101</v>
      </c>
      <c r="AJ209" s="26">
        <f t="shared" ca="1" si="60"/>
        <v>44566</v>
      </c>
      <c r="AK209" s="27">
        <v>13</v>
      </c>
    </row>
    <row r="210" spans="1:38" ht="21" customHeight="1" x14ac:dyDescent="0.45">
      <c r="A210" s="40">
        <v>0</v>
      </c>
      <c r="B210" s="55" t="s">
        <v>426</v>
      </c>
      <c r="C210" s="64">
        <v>0</v>
      </c>
      <c r="D210" s="57">
        <v>41</v>
      </c>
      <c r="E210" s="65" t="s">
        <v>37</v>
      </c>
      <c r="F210" s="58">
        <v>0</v>
      </c>
      <c r="G210" s="114">
        <v>0</v>
      </c>
      <c r="H210" s="300">
        <v>421907957115</v>
      </c>
      <c r="I210" s="60">
        <v>0</v>
      </c>
      <c r="J210" s="94">
        <v>0</v>
      </c>
      <c r="K210" s="48">
        <v>1</v>
      </c>
      <c r="L210" s="5">
        <v>2907041</v>
      </c>
      <c r="M210" s="51">
        <v>10</v>
      </c>
      <c r="N210" s="51">
        <v>10</v>
      </c>
      <c r="O210" s="51">
        <v>1</v>
      </c>
      <c r="P210" s="52">
        <v>118</v>
      </c>
      <c r="Q210" s="33">
        <v>0</v>
      </c>
      <c r="R210" s="160">
        <v>6.64</v>
      </c>
      <c r="S210" s="161">
        <v>6.64</v>
      </c>
      <c r="T210" s="161">
        <v>6.64</v>
      </c>
      <c r="U210" s="161">
        <v>6.64</v>
      </c>
      <c r="V210" s="161">
        <v>6.64</v>
      </c>
      <c r="W210" s="199">
        <v>6.64</v>
      </c>
      <c r="X210" s="161">
        <v>6.64</v>
      </c>
      <c r="Y210" s="161">
        <v>6.64</v>
      </c>
      <c r="Z210" s="161">
        <v>6.64</v>
      </c>
      <c r="AA210" s="161">
        <v>6.64</v>
      </c>
      <c r="AB210" s="161">
        <v>6.64</v>
      </c>
      <c r="AC210" s="284">
        <v>6.64</v>
      </c>
      <c r="AD210" s="34">
        <f t="shared" si="59"/>
        <v>79.679999999999993</v>
      </c>
      <c r="AE210" s="393">
        <f t="shared" ref="AE210:AE222" si="61">(AI210*AK210)-AI210</f>
        <v>72</v>
      </c>
      <c r="AF210" s="39">
        <f t="shared" ref="AF210:AF222" si="62">AD210+Q210-((AK210-1 -AH210)*AI210)</f>
        <v>7.6799999999999926</v>
      </c>
      <c r="AG210" s="105"/>
      <c r="AH210" s="81" t="s">
        <v>30</v>
      </c>
      <c r="AI210" s="270">
        <v>6</v>
      </c>
      <c r="AJ210" s="26">
        <f t="shared" ca="1" si="60"/>
        <v>44566</v>
      </c>
      <c r="AK210" s="27">
        <v>13</v>
      </c>
      <c r="AL210">
        <f t="shared" ref="AL210:AL222" si="63">MONTH(AI210)</f>
        <v>1</v>
      </c>
    </row>
    <row r="211" spans="1:38" ht="21" customHeight="1" x14ac:dyDescent="0.45">
      <c r="A211" s="40">
        <v>149</v>
      </c>
      <c r="B211" s="41" t="s">
        <v>427</v>
      </c>
      <c r="C211" s="42" t="s">
        <v>287</v>
      </c>
      <c r="D211" s="43">
        <v>28</v>
      </c>
      <c r="E211" s="65" t="s">
        <v>37</v>
      </c>
      <c r="F211" s="137">
        <v>18101</v>
      </c>
      <c r="G211" s="92" t="s">
        <v>428</v>
      </c>
      <c r="H211" s="300" t="s">
        <v>429</v>
      </c>
      <c r="I211" s="102">
        <v>0</v>
      </c>
      <c r="J211" s="40" t="s">
        <v>41</v>
      </c>
      <c r="K211" s="48">
        <v>1</v>
      </c>
      <c r="L211" s="5">
        <v>28</v>
      </c>
      <c r="M211" s="103">
        <v>10</v>
      </c>
      <c r="N211" s="103">
        <v>10</v>
      </c>
      <c r="O211" s="103">
        <v>1</v>
      </c>
      <c r="P211" s="104">
        <v>63</v>
      </c>
      <c r="Q211" s="33">
        <v>0</v>
      </c>
      <c r="R211" s="160">
        <v>6.64</v>
      </c>
      <c r="S211" s="161">
        <v>6.64</v>
      </c>
      <c r="T211" s="161">
        <v>6.64</v>
      </c>
      <c r="U211" s="161">
        <v>6.64</v>
      </c>
      <c r="V211" s="161">
        <v>6.64</v>
      </c>
      <c r="W211" s="161">
        <v>6.64</v>
      </c>
      <c r="X211" s="161">
        <v>6.64</v>
      </c>
      <c r="Y211" s="161">
        <v>6.64</v>
      </c>
      <c r="Z211" s="161">
        <v>6.64</v>
      </c>
      <c r="AA211" s="161">
        <v>6</v>
      </c>
      <c r="AB211" s="161">
        <v>6.64</v>
      </c>
      <c r="AC211" s="284">
        <v>6.64</v>
      </c>
      <c r="AD211" s="34">
        <f t="shared" si="59"/>
        <v>79.039999999999992</v>
      </c>
      <c r="AE211" s="393">
        <f t="shared" si="61"/>
        <v>72</v>
      </c>
      <c r="AF211" s="39">
        <f t="shared" si="62"/>
        <v>7.039999999999992</v>
      </c>
      <c r="AG211" s="105"/>
      <c r="AH211" s="81" t="s">
        <v>30</v>
      </c>
      <c r="AI211" s="270">
        <v>6</v>
      </c>
      <c r="AJ211" s="26">
        <f t="shared" ca="1" si="60"/>
        <v>44566</v>
      </c>
      <c r="AK211" s="27">
        <v>13</v>
      </c>
      <c r="AL211">
        <f t="shared" si="63"/>
        <v>1</v>
      </c>
    </row>
    <row r="212" spans="1:38" ht="21" customHeight="1" x14ac:dyDescent="0.45">
      <c r="A212" s="40">
        <v>430</v>
      </c>
      <c r="B212" s="41" t="s">
        <v>430</v>
      </c>
      <c r="C212" s="42" t="s">
        <v>49</v>
      </c>
      <c r="D212" s="43">
        <v>98</v>
      </c>
      <c r="E212" s="65" t="s">
        <v>37</v>
      </c>
      <c r="F212" s="67">
        <v>14078</v>
      </c>
      <c r="G212" s="114">
        <v>0</v>
      </c>
      <c r="H212" s="300">
        <v>421915310116</v>
      </c>
      <c r="I212" s="153">
        <v>0</v>
      </c>
      <c r="J212" s="40" t="s">
        <v>41</v>
      </c>
      <c r="K212" s="48">
        <v>1</v>
      </c>
      <c r="L212" s="378">
        <v>2907098</v>
      </c>
      <c r="M212" s="103">
        <v>10</v>
      </c>
      <c r="N212" s="103">
        <v>10</v>
      </c>
      <c r="O212" s="103">
        <v>1</v>
      </c>
      <c r="P212" s="104">
        <v>236</v>
      </c>
      <c r="Q212" s="33">
        <v>0</v>
      </c>
      <c r="R212" s="160">
        <v>6.64</v>
      </c>
      <c r="S212" s="161">
        <v>6.64</v>
      </c>
      <c r="T212" s="161">
        <v>6</v>
      </c>
      <c r="U212" s="161">
        <v>6.64</v>
      </c>
      <c r="V212" s="161">
        <v>6</v>
      </c>
      <c r="W212" s="161">
        <v>6</v>
      </c>
      <c r="X212" s="161">
        <v>6</v>
      </c>
      <c r="Y212" s="161">
        <v>6</v>
      </c>
      <c r="Z212" s="161">
        <v>6</v>
      </c>
      <c r="AA212" s="161">
        <v>6</v>
      </c>
      <c r="AB212" s="161">
        <v>6</v>
      </c>
      <c r="AC212" s="284">
        <v>6</v>
      </c>
      <c r="AD212" s="34">
        <f t="shared" si="59"/>
        <v>73.92</v>
      </c>
      <c r="AE212" s="393">
        <f t="shared" si="61"/>
        <v>72</v>
      </c>
      <c r="AF212" s="39">
        <f t="shared" si="62"/>
        <v>1.9200000000000017</v>
      </c>
      <c r="AG212" s="105"/>
      <c r="AH212" s="81" t="s">
        <v>30</v>
      </c>
      <c r="AI212" s="270">
        <v>6</v>
      </c>
      <c r="AJ212" s="26">
        <f t="shared" ca="1" si="60"/>
        <v>44566</v>
      </c>
      <c r="AK212" s="27">
        <v>13</v>
      </c>
      <c r="AL212">
        <f t="shared" si="63"/>
        <v>1</v>
      </c>
    </row>
    <row r="213" spans="1:38" ht="21" customHeight="1" x14ac:dyDescent="0.45">
      <c r="A213" s="40">
        <v>0</v>
      </c>
      <c r="B213" s="41" t="s">
        <v>803</v>
      </c>
      <c r="C213" s="42">
        <v>0</v>
      </c>
      <c r="D213" s="43">
        <v>82</v>
      </c>
      <c r="E213" s="65" t="s">
        <v>37</v>
      </c>
      <c r="F213" s="67">
        <v>0</v>
      </c>
      <c r="G213" s="114">
        <v>0</v>
      </c>
      <c r="H213" s="301">
        <v>421907247448</v>
      </c>
      <c r="I213" s="153">
        <v>0</v>
      </c>
      <c r="J213" s="61">
        <v>0</v>
      </c>
      <c r="K213" s="48">
        <v>1</v>
      </c>
      <c r="L213" s="63">
        <v>2907082</v>
      </c>
      <c r="M213" s="51">
        <v>10</v>
      </c>
      <c r="N213" s="51">
        <v>10</v>
      </c>
      <c r="O213" s="51">
        <v>1</v>
      </c>
      <c r="P213" s="52">
        <v>204</v>
      </c>
      <c r="Q213" s="212">
        <v>-27.799999999999976</v>
      </c>
      <c r="R213" s="282">
        <v>6.64</v>
      </c>
      <c r="S213" s="383"/>
      <c r="T213" s="161">
        <v>6</v>
      </c>
      <c r="U213" s="383"/>
      <c r="V213" s="161">
        <v>6</v>
      </c>
      <c r="W213" s="161">
        <v>6</v>
      </c>
      <c r="X213" s="161">
        <v>6</v>
      </c>
      <c r="Y213" s="383"/>
      <c r="Z213" s="161">
        <v>6</v>
      </c>
      <c r="AA213" s="383"/>
      <c r="AB213" s="161">
        <v>18</v>
      </c>
      <c r="AC213" s="397"/>
      <c r="AD213" s="34">
        <f t="shared" si="59"/>
        <v>54.64</v>
      </c>
      <c r="AE213" s="393">
        <f t="shared" si="61"/>
        <v>72</v>
      </c>
      <c r="AF213" s="39">
        <f t="shared" si="62"/>
        <v>-45.159999999999975</v>
      </c>
      <c r="AG213" s="35"/>
      <c r="AH213" s="81" t="s">
        <v>30</v>
      </c>
      <c r="AI213" s="270">
        <v>6</v>
      </c>
      <c r="AJ213" s="26">
        <f t="shared" ca="1" si="60"/>
        <v>44566</v>
      </c>
      <c r="AK213" s="27">
        <v>13</v>
      </c>
      <c r="AL213">
        <f t="shared" si="63"/>
        <v>1</v>
      </c>
    </row>
    <row r="214" spans="1:38" ht="21" customHeight="1" x14ac:dyDescent="0.45">
      <c r="A214" s="40">
        <v>264</v>
      </c>
      <c r="B214" s="55" t="s">
        <v>431</v>
      </c>
      <c r="C214" s="64" t="s">
        <v>117</v>
      </c>
      <c r="D214" s="57">
        <v>256</v>
      </c>
      <c r="E214" s="64" t="s">
        <v>44</v>
      </c>
      <c r="F214" s="58">
        <v>0</v>
      </c>
      <c r="G214" s="106">
        <v>0</v>
      </c>
      <c r="H214" s="301" t="s">
        <v>432</v>
      </c>
      <c r="I214" s="60">
        <v>0</v>
      </c>
      <c r="J214" s="149" t="s">
        <v>59</v>
      </c>
      <c r="K214" s="48">
        <v>1</v>
      </c>
      <c r="L214" s="5">
        <v>6881256</v>
      </c>
      <c r="M214" s="51">
        <v>10</v>
      </c>
      <c r="N214" s="51">
        <v>10</v>
      </c>
      <c r="O214" s="51">
        <v>20</v>
      </c>
      <c r="P214" s="52">
        <v>148</v>
      </c>
      <c r="Q214" s="33">
        <v>0</v>
      </c>
      <c r="R214" s="160">
        <v>7.5</v>
      </c>
      <c r="S214" s="199">
        <v>7.5</v>
      </c>
      <c r="T214" s="161">
        <v>7.5</v>
      </c>
      <c r="U214" s="161">
        <v>7.5</v>
      </c>
      <c r="V214" s="161">
        <v>7.5</v>
      </c>
      <c r="W214" s="161">
        <v>7.5</v>
      </c>
      <c r="X214" s="199">
        <v>7.5</v>
      </c>
      <c r="Y214" s="161">
        <v>7.5</v>
      </c>
      <c r="Z214" s="161">
        <v>7.5</v>
      </c>
      <c r="AA214" s="161">
        <v>7.5</v>
      </c>
      <c r="AB214" s="161">
        <v>7.5</v>
      </c>
      <c r="AC214" s="284">
        <v>7.5</v>
      </c>
      <c r="AD214" s="34">
        <f t="shared" si="59"/>
        <v>90</v>
      </c>
      <c r="AE214" s="393">
        <f t="shared" si="61"/>
        <v>90</v>
      </c>
      <c r="AF214" s="39">
        <f t="shared" si="62"/>
        <v>0</v>
      </c>
      <c r="AG214" s="105"/>
      <c r="AH214" s="81" t="s">
        <v>30</v>
      </c>
      <c r="AI214" s="269">
        <v>7.5</v>
      </c>
      <c r="AJ214" s="26">
        <f t="shared" ca="1" si="60"/>
        <v>44566</v>
      </c>
      <c r="AK214" s="27">
        <v>13</v>
      </c>
      <c r="AL214">
        <f t="shared" si="63"/>
        <v>1</v>
      </c>
    </row>
    <row r="215" spans="1:38" ht="21" customHeight="1" x14ac:dyDescent="0.45">
      <c r="A215" s="40">
        <v>33</v>
      </c>
      <c r="B215" s="55" t="s">
        <v>665</v>
      </c>
      <c r="C215" s="64">
        <v>0</v>
      </c>
      <c r="D215" s="57">
        <v>239</v>
      </c>
      <c r="E215" s="64" t="s">
        <v>204</v>
      </c>
      <c r="F215" s="58">
        <v>0</v>
      </c>
      <c r="G215" s="106">
        <v>0</v>
      </c>
      <c r="H215" s="304">
        <v>421907565193</v>
      </c>
      <c r="I215" s="60">
        <v>0</v>
      </c>
      <c r="J215" s="94" t="s">
        <v>409</v>
      </c>
      <c r="K215" s="48">
        <v>1</v>
      </c>
      <c r="L215" s="200">
        <v>8577239</v>
      </c>
      <c r="M215" s="168">
        <v>10</v>
      </c>
      <c r="N215" s="168">
        <v>10</v>
      </c>
      <c r="O215" s="168">
        <v>30</v>
      </c>
      <c r="P215" s="169">
        <v>40</v>
      </c>
      <c r="Q215" s="33">
        <v>0</v>
      </c>
      <c r="R215" s="160">
        <v>19.920000000000002</v>
      </c>
      <c r="S215" s="161"/>
      <c r="T215" s="161">
        <v>19.920000000000002</v>
      </c>
      <c r="U215" s="161"/>
      <c r="V215" s="161"/>
      <c r="W215" s="161">
        <v>19.920000000000002</v>
      </c>
      <c r="X215" s="161"/>
      <c r="Y215" s="161"/>
      <c r="Z215" s="383"/>
      <c r="AA215" s="161">
        <v>19.920000000000002</v>
      </c>
      <c r="AB215" s="161"/>
      <c r="AC215" s="284">
        <v>19.920000000000002</v>
      </c>
      <c r="AD215" s="34">
        <f t="shared" si="59"/>
        <v>99.600000000000009</v>
      </c>
      <c r="AE215" s="393">
        <f t="shared" si="61"/>
        <v>90</v>
      </c>
      <c r="AF215" s="39">
        <f t="shared" si="62"/>
        <v>9.6000000000000085</v>
      </c>
      <c r="AG215" s="35"/>
      <c r="AH215" s="81" t="s">
        <v>30</v>
      </c>
      <c r="AI215" s="269">
        <v>7.5</v>
      </c>
      <c r="AJ215" s="26">
        <f t="shared" ca="1" si="60"/>
        <v>44566</v>
      </c>
      <c r="AK215" s="27">
        <v>13</v>
      </c>
      <c r="AL215">
        <f t="shared" si="63"/>
        <v>1</v>
      </c>
    </row>
    <row r="216" spans="1:38" ht="21" customHeight="1" x14ac:dyDescent="0.45">
      <c r="A216" s="40">
        <v>0</v>
      </c>
      <c r="B216" s="41" t="s">
        <v>666</v>
      </c>
      <c r="C216" s="42" t="s">
        <v>667</v>
      </c>
      <c r="D216" s="43">
        <v>151</v>
      </c>
      <c r="E216" s="42" t="s">
        <v>66</v>
      </c>
      <c r="F216" s="67">
        <v>30752</v>
      </c>
      <c r="G216" s="106">
        <v>0</v>
      </c>
      <c r="H216" s="304">
        <v>421915435787</v>
      </c>
      <c r="I216" s="60">
        <v>0</v>
      </c>
      <c r="J216" s="70" t="s">
        <v>173</v>
      </c>
      <c r="K216" s="48">
        <v>1</v>
      </c>
      <c r="L216" s="63">
        <v>9263151</v>
      </c>
      <c r="M216" s="168">
        <v>10</v>
      </c>
      <c r="N216" s="168">
        <v>10</v>
      </c>
      <c r="O216" s="168">
        <v>30</v>
      </c>
      <c r="P216" s="169">
        <v>177</v>
      </c>
      <c r="Q216" s="33">
        <v>0</v>
      </c>
      <c r="R216" s="160">
        <v>45</v>
      </c>
      <c r="S216" s="161"/>
      <c r="T216" s="161">
        <v>6</v>
      </c>
      <c r="U216" s="161"/>
      <c r="V216" s="161"/>
      <c r="W216" s="161"/>
      <c r="X216" s="161">
        <v>45</v>
      </c>
      <c r="Y216" s="161"/>
      <c r="Z216" s="161"/>
      <c r="AA216" s="161"/>
      <c r="AB216" s="161"/>
      <c r="AC216" s="284"/>
      <c r="AD216" s="34">
        <f t="shared" si="59"/>
        <v>96</v>
      </c>
      <c r="AE216" s="393">
        <f t="shared" si="61"/>
        <v>90</v>
      </c>
      <c r="AF216" s="39">
        <f t="shared" si="62"/>
        <v>6</v>
      </c>
      <c r="AG216" s="105"/>
      <c r="AH216" s="81" t="s">
        <v>30</v>
      </c>
      <c r="AI216" s="269">
        <v>7.5</v>
      </c>
      <c r="AJ216" s="26">
        <f t="shared" ca="1" si="60"/>
        <v>44566</v>
      </c>
      <c r="AK216" s="27">
        <v>13</v>
      </c>
      <c r="AL216">
        <f t="shared" si="63"/>
        <v>1</v>
      </c>
    </row>
    <row r="217" spans="1:38" ht="21" customHeight="1" x14ac:dyDescent="0.45">
      <c r="A217" s="25" t="s">
        <v>792</v>
      </c>
      <c r="B217" s="55" t="s">
        <v>793</v>
      </c>
      <c r="C217" s="56" t="s">
        <v>151</v>
      </c>
      <c r="D217" s="57">
        <v>88</v>
      </c>
      <c r="E217" s="56" t="s">
        <v>44</v>
      </c>
      <c r="F217" s="159" t="s">
        <v>54</v>
      </c>
      <c r="G217" s="106">
        <v>0</v>
      </c>
      <c r="H217" s="304">
        <v>0</v>
      </c>
      <c r="I217" s="59">
        <v>0</v>
      </c>
      <c r="J217" s="149" t="s">
        <v>47</v>
      </c>
      <c r="K217" s="48">
        <v>1</v>
      </c>
      <c r="L217" s="157">
        <v>6881088</v>
      </c>
      <c r="M217" s="51">
        <v>10</v>
      </c>
      <c r="N217" s="51">
        <v>10</v>
      </c>
      <c r="O217" s="51">
        <v>20</v>
      </c>
      <c r="P217" s="52">
        <v>209</v>
      </c>
      <c r="Q217" s="33">
        <v>33.560000000000016</v>
      </c>
      <c r="R217" s="160">
        <v>7.5</v>
      </c>
      <c r="S217" s="161">
        <v>7.5</v>
      </c>
      <c r="T217" s="161">
        <v>7.5</v>
      </c>
      <c r="U217" s="161">
        <v>7.5</v>
      </c>
      <c r="V217" s="161">
        <v>7.5</v>
      </c>
      <c r="W217" s="161">
        <v>7.5</v>
      </c>
      <c r="X217" s="161">
        <v>7.5</v>
      </c>
      <c r="Y217" s="161">
        <v>7.5</v>
      </c>
      <c r="Z217" s="161">
        <v>7.5</v>
      </c>
      <c r="AA217" s="161">
        <v>7.5</v>
      </c>
      <c r="AB217" s="161">
        <v>7.5</v>
      </c>
      <c r="AC217" s="284">
        <v>7.5</v>
      </c>
      <c r="AD217" s="34">
        <f t="shared" si="59"/>
        <v>90</v>
      </c>
      <c r="AE217" s="393">
        <f t="shared" si="61"/>
        <v>90</v>
      </c>
      <c r="AF217" s="39">
        <f t="shared" si="62"/>
        <v>33.560000000000016</v>
      </c>
      <c r="AG217" s="105"/>
      <c r="AH217" s="81" t="s">
        <v>30</v>
      </c>
      <c r="AI217" s="269">
        <v>7.5</v>
      </c>
      <c r="AJ217" s="26">
        <f t="shared" ca="1" si="60"/>
        <v>44566</v>
      </c>
      <c r="AK217" s="27">
        <v>13</v>
      </c>
      <c r="AL217">
        <f t="shared" si="63"/>
        <v>1</v>
      </c>
    </row>
    <row r="218" spans="1:38" ht="21" customHeight="1" x14ac:dyDescent="0.45">
      <c r="A218" s="40"/>
      <c r="B218" s="41" t="s">
        <v>812</v>
      </c>
      <c r="C218" s="42"/>
      <c r="D218" s="43"/>
      <c r="E218" s="42" t="s">
        <v>44</v>
      </c>
      <c r="F218" s="67"/>
      <c r="G218" s="45"/>
      <c r="H218" s="304">
        <v>421908333783</v>
      </c>
      <c r="I218" s="60"/>
      <c r="J218" s="94"/>
      <c r="K218" s="107">
        <v>1</v>
      </c>
      <c r="L218" s="5" t="s">
        <v>901</v>
      </c>
      <c r="M218" s="95">
        <v>10</v>
      </c>
      <c r="N218" s="95">
        <v>10</v>
      </c>
      <c r="O218" s="95">
        <v>20</v>
      </c>
      <c r="P218" s="96">
        <v>120</v>
      </c>
      <c r="Q218" s="33">
        <v>0</v>
      </c>
      <c r="R218" s="160">
        <v>7.5</v>
      </c>
      <c r="S218" s="297">
        <v>7.5</v>
      </c>
      <c r="T218" s="297">
        <v>7.5</v>
      </c>
      <c r="U218" s="297">
        <v>7.5</v>
      </c>
      <c r="V218" s="297">
        <v>7.5</v>
      </c>
      <c r="W218" s="297">
        <v>7.5</v>
      </c>
      <c r="X218" s="297">
        <v>7.5</v>
      </c>
      <c r="Y218" s="297">
        <v>7.5</v>
      </c>
      <c r="Z218" s="161">
        <v>7.5</v>
      </c>
      <c r="AA218" s="297">
        <v>7.5</v>
      </c>
      <c r="AB218" s="297">
        <v>7.5</v>
      </c>
      <c r="AC218" s="284">
        <v>7.5</v>
      </c>
      <c r="AD218" s="34">
        <f t="shared" si="59"/>
        <v>90</v>
      </c>
      <c r="AE218" s="393">
        <f t="shared" si="61"/>
        <v>90</v>
      </c>
      <c r="AF218" s="39">
        <f t="shared" si="62"/>
        <v>0</v>
      </c>
      <c r="AG218" s="113"/>
      <c r="AH218" s="81" t="s">
        <v>30</v>
      </c>
      <c r="AI218" s="270">
        <v>7.5</v>
      </c>
      <c r="AJ218" s="26">
        <f t="shared" ca="1" si="60"/>
        <v>44566</v>
      </c>
      <c r="AK218" s="27">
        <v>13</v>
      </c>
      <c r="AL218">
        <f t="shared" si="63"/>
        <v>1</v>
      </c>
    </row>
    <row r="219" spans="1:38" ht="21" customHeight="1" x14ac:dyDescent="0.45">
      <c r="A219" s="40">
        <v>342</v>
      </c>
      <c r="B219" s="41" t="s">
        <v>433</v>
      </c>
      <c r="C219" s="42">
        <v>0</v>
      </c>
      <c r="D219" s="43">
        <v>114</v>
      </c>
      <c r="E219" s="42" t="s">
        <v>154</v>
      </c>
      <c r="F219" s="91">
        <v>19005</v>
      </c>
      <c r="G219" s="106" t="s">
        <v>434</v>
      </c>
      <c r="H219" s="300" t="s">
        <v>435</v>
      </c>
      <c r="I219" s="102">
        <v>0</v>
      </c>
      <c r="J219" s="94" t="s">
        <v>157</v>
      </c>
      <c r="K219" s="48">
        <v>1</v>
      </c>
      <c r="L219" s="5">
        <v>7563114</v>
      </c>
      <c r="M219" s="51">
        <v>10</v>
      </c>
      <c r="N219" s="51">
        <v>10</v>
      </c>
      <c r="O219" s="51">
        <v>40</v>
      </c>
      <c r="P219" s="52">
        <v>27</v>
      </c>
      <c r="Q219" s="33">
        <v>0</v>
      </c>
      <c r="R219" s="160">
        <v>6.64</v>
      </c>
      <c r="S219" s="161">
        <v>6.64</v>
      </c>
      <c r="T219" s="161">
        <v>6.64</v>
      </c>
      <c r="U219" s="161">
        <v>6.64</v>
      </c>
      <c r="V219" s="161">
        <v>6.64</v>
      </c>
      <c r="W219" s="161">
        <v>6.64</v>
      </c>
      <c r="X219" s="161">
        <v>6.64</v>
      </c>
      <c r="Y219" s="161">
        <v>6.64</v>
      </c>
      <c r="Z219" s="161">
        <v>6.64</v>
      </c>
      <c r="AA219" s="161">
        <v>6.64</v>
      </c>
      <c r="AB219" s="161">
        <v>6.64</v>
      </c>
      <c r="AC219" s="284">
        <v>6.64</v>
      </c>
      <c r="AD219" s="34">
        <f t="shared" si="59"/>
        <v>79.679999999999993</v>
      </c>
      <c r="AE219" s="393">
        <f t="shared" si="61"/>
        <v>90</v>
      </c>
      <c r="AF219" s="39">
        <f t="shared" si="62"/>
        <v>-10.320000000000007</v>
      </c>
      <c r="AG219" s="105"/>
      <c r="AH219" s="81" t="s">
        <v>30</v>
      </c>
      <c r="AI219" s="269">
        <v>7.5</v>
      </c>
      <c r="AJ219" s="26">
        <f t="shared" ca="1" si="60"/>
        <v>44566</v>
      </c>
      <c r="AK219" s="27">
        <v>13</v>
      </c>
      <c r="AL219">
        <f t="shared" si="63"/>
        <v>1</v>
      </c>
    </row>
    <row r="220" spans="1:38" ht="21" customHeight="1" x14ac:dyDescent="0.45">
      <c r="A220" s="40">
        <v>18</v>
      </c>
      <c r="B220" s="41" t="s">
        <v>436</v>
      </c>
      <c r="C220" s="42" t="s">
        <v>208</v>
      </c>
      <c r="D220" s="43">
        <v>82</v>
      </c>
      <c r="E220" s="42" t="s">
        <v>58</v>
      </c>
      <c r="F220" s="137">
        <v>27473</v>
      </c>
      <c r="G220" s="59">
        <v>0</v>
      </c>
      <c r="H220" s="304" t="s">
        <v>437</v>
      </c>
      <c r="I220" s="60">
        <v>0</v>
      </c>
      <c r="J220" s="94" t="s">
        <v>283</v>
      </c>
      <c r="K220" s="48">
        <v>1</v>
      </c>
      <c r="L220" s="5">
        <v>4772082</v>
      </c>
      <c r="M220" s="51">
        <v>10</v>
      </c>
      <c r="N220" s="51">
        <v>10</v>
      </c>
      <c r="O220" s="51">
        <v>20</v>
      </c>
      <c r="P220" s="52">
        <v>25</v>
      </c>
      <c r="Q220" s="33">
        <v>0</v>
      </c>
      <c r="R220" s="160">
        <v>6.64</v>
      </c>
      <c r="S220" s="161">
        <v>6.64</v>
      </c>
      <c r="T220" s="161">
        <v>6.64</v>
      </c>
      <c r="U220" s="161">
        <v>7.5</v>
      </c>
      <c r="V220" s="161">
        <v>7.5</v>
      </c>
      <c r="W220" s="161">
        <v>7.5</v>
      </c>
      <c r="X220" s="161">
        <v>7.5</v>
      </c>
      <c r="Y220" s="161">
        <v>7.5</v>
      </c>
      <c r="Z220" s="161">
        <v>7.5</v>
      </c>
      <c r="AA220" s="161">
        <v>7.5</v>
      </c>
      <c r="AB220" s="161">
        <v>7.5</v>
      </c>
      <c r="AC220" s="284">
        <v>7.5</v>
      </c>
      <c r="AD220" s="34">
        <f t="shared" si="59"/>
        <v>87.42</v>
      </c>
      <c r="AE220" s="393">
        <f t="shared" si="61"/>
        <v>90</v>
      </c>
      <c r="AF220" s="39">
        <f t="shared" si="62"/>
        <v>-2.5799999999999983</v>
      </c>
      <c r="AG220" s="105"/>
      <c r="AH220" s="81" t="s">
        <v>30</v>
      </c>
      <c r="AI220" s="269">
        <v>7.5</v>
      </c>
      <c r="AJ220" s="26">
        <f t="shared" ca="1" si="60"/>
        <v>44566</v>
      </c>
      <c r="AK220" s="27">
        <v>13</v>
      </c>
      <c r="AL220">
        <f t="shared" si="63"/>
        <v>1</v>
      </c>
    </row>
    <row r="221" spans="1:38" ht="21" customHeight="1" x14ac:dyDescent="0.45">
      <c r="A221" s="40">
        <v>150</v>
      </c>
      <c r="B221" s="41" t="s">
        <v>438</v>
      </c>
      <c r="C221" s="42" t="s">
        <v>49</v>
      </c>
      <c r="D221" s="43">
        <v>70</v>
      </c>
      <c r="E221" s="65" t="s">
        <v>37</v>
      </c>
      <c r="F221" s="137">
        <v>20183</v>
      </c>
      <c r="G221" s="92" t="s">
        <v>439</v>
      </c>
      <c r="H221" s="300" t="s">
        <v>440</v>
      </c>
      <c r="I221" s="60">
        <v>0</v>
      </c>
      <c r="J221" s="40" t="s">
        <v>41</v>
      </c>
      <c r="K221" s="48">
        <v>1</v>
      </c>
      <c r="L221" s="5">
        <v>101010171</v>
      </c>
      <c r="M221" s="51">
        <v>10</v>
      </c>
      <c r="N221" s="51">
        <v>10</v>
      </c>
      <c r="O221" s="51">
        <v>1</v>
      </c>
      <c r="P221" s="52">
        <v>59</v>
      </c>
      <c r="Q221" s="33">
        <v>0</v>
      </c>
      <c r="R221" s="282">
        <v>6</v>
      </c>
      <c r="S221" s="161">
        <v>6</v>
      </c>
      <c r="T221" s="161">
        <v>6</v>
      </c>
      <c r="U221" s="161">
        <v>6</v>
      </c>
      <c r="V221" s="161">
        <v>6</v>
      </c>
      <c r="W221" s="161">
        <v>6</v>
      </c>
      <c r="X221" s="161">
        <v>6</v>
      </c>
      <c r="Y221" s="161">
        <v>6</v>
      </c>
      <c r="Z221" s="161">
        <v>6</v>
      </c>
      <c r="AA221" s="161">
        <v>6</v>
      </c>
      <c r="AB221" s="161">
        <v>6</v>
      </c>
      <c r="AC221" s="284">
        <v>6</v>
      </c>
      <c r="AD221" s="34">
        <f t="shared" si="59"/>
        <v>72</v>
      </c>
      <c r="AE221" s="393">
        <f t="shared" si="61"/>
        <v>72</v>
      </c>
      <c r="AF221" s="39">
        <f t="shared" si="62"/>
        <v>0</v>
      </c>
      <c r="AG221" s="105"/>
      <c r="AH221" s="81" t="s">
        <v>30</v>
      </c>
      <c r="AI221" s="270">
        <v>6</v>
      </c>
      <c r="AJ221" s="26">
        <f t="shared" ca="1" si="60"/>
        <v>44566</v>
      </c>
      <c r="AK221" s="27">
        <v>13</v>
      </c>
      <c r="AL221">
        <f t="shared" si="63"/>
        <v>1</v>
      </c>
    </row>
    <row r="222" spans="1:38" ht="21" customHeight="1" x14ac:dyDescent="0.45">
      <c r="A222" s="40">
        <v>78</v>
      </c>
      <c r="B222" s="41" t="s">
        <v>797</v>
      </c>
      <c r="C222" s="42" t="s">
        <v>131</v>
      </c>
      <c r="D222" s="43">
        <v>82</v>
      </c>
      <c r="E222" s="42" t="s">
        <v>66</v>
      </c>
      <c r="F222" s="67">
        <v>27160</v>
      </c>
      <c r="G222" s="45" t="s">
        <v>798</v>
      </c>
      <c r="H222" s="300" t="s">
        <v>799</v>
      </c>
      <c r="I222" s="102">
        <v>0</v>
      </c>
      <c r="J222" s="70" t="s">
        <v>132</v>
      </c>
      <c r="K222" s="48">
        <v>1</v>
      </c>
      <c r="L222" s="63">
        <v>9263082</v>
      </c>
      <c r="M222" s="51">
        <v>10</v>
      </c>
      <c r="N222" s="51">
        <v>10</v>
      </c>
      <c r="O222" s="51">
        <v>30</v>
      </c>
      <c r="P222" s="52">
        <v>136</v>
      </c>
      <c r="Q222" s="33">
        <v>90.000000000000014</v>
      </c>
      <c r="R222" s="160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285">
        <v>90</v>
      </c>
      <c r="AD222" s="34">
        <f t="shared" si="59"/>
        <v>90</v>
      </c>
      <c r="AE222" s="393">
        <f t="shared" si="61"/>
        <v>90</v>
      </c>
      <c r="AF222" s="39">
        <f t="shared" si="62"/>
        <v>90</v>
      </c>
      <c r="AG222" s="105"/>
      <c r="AH222" s="81" t="s">
        <v>30</v>
      </c>
      <c r="AI222" s="269">
        <v>7.5</v>
      </c>
      <c r="AJ222" s="26">
        <f t="shared" ca="1" si="60"/>
        <v>44566</v>
      </c>
      <c r="AK222" s="27">
        <v>13</v>
      </c>
      <c r="AL222">
        <f t="shared" si="63"/>
        <v>1</v>
      </c>
    </row>
    <row r="223" spans="1:38" ht="19.5" hidden="1" x14ac:dyDescent="0.4">
      <c r="A223" s="40">
        <v>418</v>
      </c>
      <c r="B223" s="41" t="s">
        <v>864</v>
      </c>
      <c r="C223" s="42" t="s">
        <v>117</v>
      </c>
      <c r="D223" s="41">
        <v>62</v>
      </c>
      <c r="E223" s="42" t="s">
        <v>44</v>
      </c>
      <c r="F223" s="67">
        <v>0</v>
      </c>
      <c r="G223" s="59">
        <v>0</v>
      </c>
      <c r="H223" s="217">
        <v>0</v>
      </c>
      <c r="I223" s="60">
        <v>0</v>
      </c>
      <c r="J223" s="154" t="s">
        <v>47</v>
      </c>
      <c r="K223" s="49" t="s">
        <v>101</v>
      </c>
      <c r="L223" s="210">
        <v>68810622</v>
      </c>
      <c r="M223" s="208">
        <v>10</v>
      </c>
      <c r="N223" s="208">
        <v>10</v>
      </c>
      <c r="O223" s="208">
        <v>20</v>
      </c>
      <c r="P223" s="209">
        <v>150</v>
      </c>
      <c r="Q223" s="97" t="e">
        <v>#VALUE!</v>
      </c>
      <c r="R223" s="98" t="s">
        <v>101</v>
      </c>
      <c r="S223" s="24" t="s">
        <v>101</v>
      </c>
      <c r="T223" s="24" t="s">
        <v>101</v>
      </c>
      <c r="U223" s="100" t="s">
        <v>101</v>
      </c>
      <c r="V223" s="24" t="s">
        <v>101</v>
      </c>
      <c r="W223" s="24" t="s">
        <v>101</v>
      </c>
      <c r="X223" s="24" t="s">
        <v>101</v>
      </c>
      <c r="Y223" s="24" t="s">
        <v>101</v>
      </c>
      <c r="Z223" s="24" t="s">
        <v>101</v>
      </c>
      <c r="AA223" s="24" t="s">
        <v>101</v>
      </c>
      <c r="AB223" s="24" t="s">
        <v>101</v>
      </c>
      <c r="AC223" s="219" t="s">
        <v>101</v>
      </c>
      <c r="AD223" s="34">
        <f t="shared" si="59"/>
        <v>0</v>
      </c>
      <c r="AE223" s="39"/>
      <c r="AF223" s="39" t="s">
        <v>101</v>
      </c>
      <c r="AG223" s="220"/>
      <c r="AH223" s="81" t="s">
        <v>30</v>
      </c>
      <c r="AI223" s="272" t="s">
        <v>101</v>
      </c>
      <c r="AJ223" s="26">
        <f t="shared" ca="1" si="60"/>
        <v>44566</v>
      </c>
      <c r="AK223" s="27">
        <v>13</v>
      </c>
    </row>
    <row r="224" spans="1:38" ht="21" customHeight="1" x14ac:dyDescent="0.45">
      <c r="A224" s="40">
        <v>343</v>
      </c>
      <c r="B224" s="55" t="s">
        <v>441</v>
      </c>
      <c r="C224" s="64">
        <v>0</v>
      </c>
      <c r="D224" s="57">
        <v>19</v>
      </c>
      <c r="E224" s="64" t="s">
        <v>154</v>
      </c>
      <c r="F224" s="58">
        <v>0</v>
      </c>
      <c r="G224" s="59">
        <v>0</v>
      </c>
      <c r="H224" s="304">
        <v>421905770336</v>
      </c>
      <c r="I224" s="60">
        <v>0</v>
      </c>
      <c r="J224" s="94" t="s">
        <v>157</v>
      </c>
      <c r="K224" s="48">
        <v>1</v>
      </c>
      <c r="L224" s="157">
        <v>7563017</v>
      </c>
      <c r="M224" s="51">
        <v>10</v>
      </c>
      <c r="N224" s="51">
        <v>10</v>
      </c>
      <c r="O224" s="51">
        <v>40</v>
      </c>
      <c r="P224" s="52">
        <v>28</v>
      </c>
      <c r="Q224" s="33">
        <v>0</v>
      </c>
      <c r="R224" s="160">
        <v>6.64</v>
      </c>
      <c r="S224" s="161">
        <v>6.64</v>
      </c>
      <c r="T224" s="161">
        <v>6.64</v>
      </c>
      <c r="U224" s="161">
        <v>6.64</v>
      </c>
      <c r="V224" s="161">
        <v>6.64</v>
      </c>
      <c r="W224" s="161">
        <v>6.64</v>
      </c>
      <c r="X224" s="161">
        <v>6.64</v>
      </c>
      <c r="Y224" s="161">
        <v>6.64</v>
      </c>
      <c r="Z224" s="161">
        <v>6.64</v>
      </c>
      <c r="AA224" s="161">
        <v>7.5</v>
      </c>
      <c r="AB224" s="161">
        <v>7.5</v>
      </c>
      <c r="AC224" s="284">
        <v>7.5</v>
      </c>
      <c r="AD224" s="34">
        <f t="shared" si="59"/>
        <v>82.259999999999991</v>
      </c>
      <c r="AE224" s="393">
        <f t="shared" ref="AE224:AE238" si="64">(AI224*AK224)-AI224</f>
        <v>90</v>
      </c>
      <c r="AF224" s="39">
        <f t="shared" ref="AF224:AF238" si="65">AD224+Q224-((AK224-1 -AH224)*AI224)</f>
        <v>-7.7400000000000091</v>
      </c>
      <c r="AG224" s="105"/>
      <c r="AH224" s="81" t="s">
        <v>30</v>
      </c>
      <c r="AI224" s="269">
        <v>7.5</v>
      </c>
      <c r="AJ224" s="26">
        <f t="shared" ca="1" si="60"/>
        <v>44566</v>
      </c>
      <c r="AK224" s="27">
        <v>13</v>
      </c>
      <c r="AL224">
        <f t="shared" ref="AL224:AL238" si="66">MONTH(AI224)</f>
        <v>1</v>
      </c>
    </row>
    <row r="225" spans="1:38" ht="21" customHeight="1" x14ac:dyDescent="0.45">
      <c r="A225" s="40">
        <v>266</v>
      </c>
      <c r="B225" s="41" t="s">
        <v>442</v>
      </c>
      <c r="C225" s="42" t="s">
        <v>124</v>
      </c>
      <c r="D225" s="43">
        <v>169</v>
      </c>
      <c r="E225" s="42" t="s">
        <v>44</v>
      </c>
      <c r="F225" s="137">
        <v>28266</v>
      </c>
      <c r="G225" s="106">
        <v>0</v>
      </c>
      <c r="H225" s="304" t="s">
        <v>443</v>
      </c>
      <c r="I225" s="60">
        <v>0</v>
      </c>
      <c r="J225" s="40">
        <v>0</v>
      </c>
      <c r="K225" s="48">
        <v>1</v>
      </c>
      <c r="L225" s="157">
        <v>6881169</v>
      </c>
      <c r="M225" s="51">
        <v>10</v>
      </c>
      <c r="N225" s="51">
        <v>10</v>
      </c>
      <c r="O225" s="51">
        <v>20</v>
      </c>
      <c r="P225" s="52">
        <v>151</v>
      </c>
      <c r="Q225" s="33">
        <v>0</v>
      </c>
      <c r="R225" s="160">
        <v>7.5</v>
      </c>
      <c r="S225" s="161">
        <v>7.5</v>
      </c>
      <c r="T225" s="161">
        <v>7.5</v>
      </c>
      <c r="U225" s="161">
        <v>7.5</v>
      </c>
      <c r="V225" s="161">
        <v>7.5</v>
      </c>
      <c r="W225" s="161">
        <v>7.5</v>
      </c>
      <c r="X225" s="161">
        <v>7.5</v>
      </c>
      <c r="Y225" s="161">
        <v>7.5</v>
      </c>
      <c r="Z225" s="161">
        <v>7.5</v>
      </c>
      <c r="AA225" s="161">
        <v>7.5</v>
      </c>
      <c r="AB225" s="161">
        <v>7.5</v>
      </c>
      <c r="AC225" s="284">
        <v>7.5</v>
      </c>
      <c r="AD225" s="34">
        <f t="shared" si="59"/>
        <v>90</v>
      </c>
      <c r="AE225" s="393">
        <f t="shared" si="64"/>
        <v>90</v>
      </c>
      <c r="AF225" s="39">
        <f t="shared" si="65"/>
        <v>0</v>
      </c>
      <c r="AG225" s="113"/>
      <c r="AH225" s="81" t="s">
        <v>30</v>
      </c>
      <c r="AI225" s="269">
        <v>7.5</v>
      </c>
      <c r="AJ225" s="26">
        <f t="shared" ca="1" si="60"/>
        <v>44566</v>
      </c>
      <c r="AK225" s="27">
        <v>13</v>
      </c>
      <c r="AL225">
        <f t="shared" si="66"/>
        <v>1</v>
      </c>
    </row>
    <row r="226" spans="1:38" ht="21" customHeight="1" x14ac:dyDescent="0.45">
      <c r="A226" s="40">
        <v>344</v>
      </c>
      <c r="B226" s="41" t="s">
        <v>444</v>
      </c>
      <c r="C226" s="42" t="s">
        <v>445</v>
      </c>
      <c r="D226" s="43">
        <v>189</v>
      </c>
      <c r="E226" s="42" t="s">
        <v>154</v>
      </c>
      <c r="F226" s="91">
        <v>29430</v>
      </c>
      <c r="G226" s="152" t="s">
        <v>446</v>
      </c>
      <c r="H226" s="304" t="s">
        <v>447</v>
      </c>
      <c r="I226" s="60">
        <v>0</v>
      </c>
      <c r="J226" s="94" t="s">
        <v>448</v>
      </c>
      <c r="K226" s="48">
        <v>1</v>
      </c>
      <c r="L226" s="148">
        <v>7563189</v>
      </c>
      <c r="M226" s="51">
        <v>10</v>
      </c>
      <c r="N226" s="51">
        <v>10</v>
      </c>
      <c r="O226" s="51">
        <v>40</v>
      </c>
      <c r="P226" s="52">
        <v>29</v>
      </c>
      <c r="Q226" s="33">
        <v>0</v>
      </c>
      <c r="R226" s="160">
        <v>6.64</v>
      </c>
      <c r="S226" s="161">
        <v>8.64</v>
      </c>
      <c r="T226" s="161">
        <v>7.5</v>
      </c>
      <c r="U226" s="161">
        <v>7.5</v>
      </c>
      <c r="V226" s="161">
        <v>7.5</v>
      </c>
      <c r="W226" s="161">
        <v>7.5</v>
      </c>
      <c r="X226" s="161">
        <v>7.5</v>
      </c>
      <c r="Y226" s="161">
        <v>7.5</v>
      </c>
      <c r="Z226" s="161">
        <v>7.5</v>
      </c>
      <c r="AA226" s="161">
        <v>7.5</v>
      </c>
      <c r="AB226" s="161">
        <v>7.5</v>
      </c>
      <c r="AC226" s="284">
        <v>7.5</v>
      </c>
      <c r="AD226" s="34">
        <f t="shared" si="59"/>
        <v>90.28</v>
      </c>
      <c r="AE226" s="393">
        <f t="shared" si="64"/>
        <v>90</v>
      </c>
      <c r="AF226" s="39">
        <f t="shared" si="65"/>
        <v>0.28000000000000114</v>
      </c>
      <c r="AG226" s="105"/>
      <c r="AH226" s="81" t="s">
        <v>30</v>
      </c>
      <c r="AI226" s="269">
        <v>7.5</v>
      </c>
      <c r="AJ226" s="26">
        <f t="shared" ca="1" si="60"/>
        <v>44566</v>
      </c>
      <c r="AK226" s="27">
        <v>13</v>
      </c>
      <c r="AL226">
        <f t="shared" si="66"/>
        <v>1</v>
      </c>
    </row>
    <row r="227" spans="1:38" ht="21" customHeight="1" x14ac:dyDescent="0.45">
      <c r="A227" s="40">
        <v>152</v>
      </c>
      <c r="B227" s="41" t="s">
        <v>748</v>
      </c>
      <c r="C227" s="42" t="s">
        <v>49</v>
      </c>
      <c r="D227" s="43">
        <v>59</v>
      </c>
      <c r="E227" s="65" t="s">
        <v>37</v>
      </c>
      <c r="F227" s="44" t="s">
        <v>54</v>
      </c>
      <c r="G227" s="66" t="s">
        <v>749</v>
      </c>
      <c r="H227" s="300">
        <v>421908183902</v>
      </c>
      <c r="I227" s="60">
        <v>0</v>
      </c>
      <c r="J227" s="40" t="s">
        <v>41</v>
      </c>
      <c r="K227" s="48">
        <v>1</v>
      </c>
      <c r="L227" s="5">
        <v>2907059</v>
      </c>
      <c r="M227" s="103">
        <v>10</v>
      </c>
      <c r="N227" s="103">
        <v>10</v>
      </c>
      <c r="O227" s="103">
        <v>1</v>
      </c>
      <c r="P227" s="104">
        <v>67</v>
      </c>
      <c r="Q227" s="33">
        <v>6.5900000000000603</v>
      </c>
      <c r="R227" s="160">
        <v>72</v>
      </c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284"/>
      <c r="AD227" s="34">
        <f t="shared" si="59"/>
        <v>72</v>
      </c>
      <c r="AE227" s="393">
        <f t="shared" si="64"/>
        <v>72</v>
      </c>
      <c r="AF227" s="39">
        <f t="shared" si="65"/>
        <v>6.5900000000000603</v>
      </c>
      <c r="AG227" s="113"/>
      <c r="AH227" s="81" t="s">
        <v>30</v>
      </c>
      <c r="AI227" s="270">
        <v>6</v>
      </c>
      <c r="AJ227" s="26">
        <f t="shared" ca="1" si="60"/>
        <v>44566</v>
      </c>
      <c r="AK227" s="27">
        <v>13</v>
      </c>
      <c r="AL227">
        <f t="shared" si="66"/>
        <v>1</v>
      </c>
    </row>
    <row r="228" spans="1:38" ht="21" customHeight="1" x14ac:dyDescent="0.45">
      <c r="A228" s="40">
        <v>267</v>
      </c>
      <c r="B228" s="41" t="s">
        <v>668</v>
      </c>
      <c r="C228" s="42" t="s">
        <v>215</v>
      </c>
      <c r="D228" s="43">
        <v>1</v>
      </c>
      <c r="E228" s="42" t="s">
        <v>44</v>
      </c>
      <c r="F228" s="137">
        <v>31314</v>
      </c>
      <c r="G228" s="106" t="s">
        <v>669</v>
      </c>
      <c r="H228" s="300" t="s">
        <v>670</v>
      </c>
      <c r="I228" s="102">
        <v>0</v>
      </c>
      <c r="J228" s="154" t="s">
        <v>135</v>
      </c>
      <c r="K228" s="48">
        <v>1</v>
      </c>
      <c r="L228" s="63">
        <v>6881001</v>
      </c>
      <c r="M228" s="51">
        <v>10</v>
      </c>
      <c r="N228" s="51">
        <v>10</v>
      </c>
      <c r="O228" s="51">
        <v>20</v>
      </c>
      <c r="P228" s="52">
        <v>152</v>
      </c>
      <c r="Q228" s="33">
        <v>0</v>
      </c>
      <c r="R228" s="160">
        <v>7.5</v>
      </c>
      <c r="S228" s="161">
        <v>7.5</v>
      </c>
      <c r="T228" s="161">
        <v>7.5</v>
      </c>
      <c r="U228" s="161">
        <v>7.5</v>
      </c>
      <c r="V228" s="161">
        <v>7.5</v>
      </c>
      <c r="W228" s="161">
        <v>7.5</v>
      </c>
      <c r="X228" s="161">
        <v>7.5</v>
      </c>
      <c r="Y228" s="161">
        <v>7.5</v>
      </c>
      <c r="Z228" s="161">
        <v>7.5</v>
      </c>
      <c r="AA228" s="161">
        <v>7.5</v>
      </c>
      <c r="AB228" s="161">
        <v>7.5</v>
      </c>
      <c r="AC228" s="284">
        <v>7.5</v>
      </c>
      <c r="AD228" s="34">
        <f t="shared" si="59"/>
        <v>90</v>
      </c>
      <c r="AE228" s="393">
        <f t="shared" si="64"/>
        <v>90</v>
      </c>
      <c r="AF228" s="39">
        <f t="shared" si="65"/>
        <v>0</v>
      </c>
      <c r="AG228" s="113"/>
      <c r="AH228" s="81" t="s">
        <v>30</v>
      </c>
      <c r="AI228" s="269">
        <v>7.5</v>
      </c>
      <c r="AJ228" s="26">
        <f t="shared" ca="1" si="60"/>
        <v>44566</v>
      </c>
      <c r="AK228" s="27">
        <v>13</v>
      </c>
      <c r="AL228">
        <f t="shared" si="66"/>
        <v>1</v>
      </c>
    </row>
    <row r="229" spans="1:38" ht="21" customHeight="1" x14ac:dyDescent="0.45">
      <c r="A229" s="40">
        <v>0</v>
      </c>
      <c r="B229" s="41" t="s">
        <v>449</v>
      </c>
      <c r="C229" s="42" t="s">
        <v>49</v>
      </c>
      <c r="D229" s="43">
        <v>36</v>
      </c>
      <c r="E229" s="65" t="s">
        <v>37</v>
      </c>
      <c r="F229" s="67">
        <v>0</v>
      </c>
      <c r="G229" s="145">
        <v>0</v>
      </c>
      <c r="H229" s="302">
        <v>421918495793</v>
      </c>
      <c r="I229" s="60">
        <v>0</v>
      </c>
      <c r="J229" s="40">
        <v>0</v>
      </c>
      <c r="K229" s="48">
        <v>1</v>
      </c>
      <c r="L229" s="5">
        <v>2907036</v>
      </c>
      <c r="M229" s="51">
        <v>10</v>
      </c>
      <c r="N229" s="51">
        <v>10</v>
      </c>
      <c r="O229" s="51">
        <v>1</v>
      </c>
      <c r="P229" s="52">
        <v>239</v>
      </c>
      <c r="Q229" s="33">
        <v>0</v>
      </c>
      <c r="R229" s="160">
        <v>6.64</v>
      </c>
      <c r="S229" s="161">
        <v>6.64</v>
      </c>
      <c r="T229" s="161">
        <v>6.64</v>
      </c>
      <c r="U229" s="161">
        <v>6.64</v>
      </c>
      <c r="V229" s="161">
        <v>6.64</v>
      </c>
      <c r="W229" s="161">
        <v>6.64</v>
      </c>
      <c r="X229" s="161">
        <v>6.64</v>
      </c>
      <c r="Y229" s="161">
        <v>6.64</v>
      </c>
      <c r="Z229" s="161">
        <v>6.64</v>
      </c>
      <c r="AA229" s="161">
        <v>6.64</v>
      </c>
      <c r="AB229" s="161">
        <v>6.64</v>
      </c>
      <c r="AC229" s="284">
        <v>6.64</v>
      </c>
      <c r="AD229" s="34">
        <f t="shared" si="59"/>
        <v>79.679999999999993</v>
      </c>
      <c r="AE229" s="393">
        <f t="shared" si="64"/>
        <v>72</v>
      </c>
      <c r="AF229" s="39">
        <f t="shared" si="65"/>
        <v>7.6799999999999926</v>
      </c>
      <c r="AG229" s="105"/>
      <c r="AH229" s="81" t="s">
        <v>30</v>
      </c>
      <c r="AI229" s="270">
        <v>6</v>
      </c>
      <c r="AJ229" s="26">
        <f t="shared" ca="1" si="60"/>
        <v>44566</v>
      </c>
      <c r="AK229" s="27">
        <v>13</v>
      </c>
      <c r="AL229">
        <f t="shared" si="66"/>
        <v>1</v>
      </c>
    </row>
    <row r="230" spans="1:38" ht="21" customHeight="1" x14ac:dyDescent="0.45">
      <c r="A230" s="40">
        <v>268</v>
      </c>
      <c r="B230" s="41" t="s">
        <v>450</v>
      </c>
      <c r="C230" s="42" t="s">
        <v>124</v>
      </c>
      <c r="D230" s="43">
        <v>56</v>
      </c>
      <c r="E230" s="42" t="s">
        <v>44</v>
      </c>
      <c r="F230" s="137">
        <v>25431</v>
      </c>
      <c r="G230" s="152" t="s">
        <v>451</v>
      </c>
      <c r="H230" s="302">
        <v>421917243787</v>
      </c>
      <c r="I230" s="102">
        <v>0</v>
      </c>
      <c r="J230" s="154" t="s">
        <v>143</v>
      </c>
      <c r="K230" s="48">
        <v>1</v>
      </c>
      <c r="L230" s="5">
        <v>6881056</v>
      </c>
      <c r="M230" s="51">
        <v>10</v>
      </c>
      <c r="N230" s="51">
        <v>10</v>
      </c>
      <c r="O230" s="51">
        <v>20</v>
      </c>
      <c r="P230" s="52">
        <v>153</v>
      </c>
      <c r="Q230" s="33">
        <v>0</v>
      </c>
      <c r="R230" s="160">
        <v>7.5</v>
      </c>
      <c r="S230" s="161">
        <v>7.5</v>
      </c>
      <c r="T230" s="161">
        <v>7.5</v>
      </c>
      <c r="U230" s="161">
        <v>7.5</v>
      </c>
      <c r="V230" s="161">
        <v>7.5</v>
      </c>
      <c r="W230" s="161">
        <v>7.5</v>
      </c>
      <c r="X230" s="199">
        <v>7.5</v>
      </c>
      <c r="Y230" s="161">
        <v>7.5</v>
      </c>
      <c r="Z230" s="161">
        <v>7.5</v>
      </c>
      <c r="AA230" s="161">
        <v>7.5</v>
      </c>
      <c r="AB230" s="161">
        <v>7.5</v>
      </c>
      <c r="AC230" s="294">
        <v>7.5</v>
      </c>
      <c r="AD230" s="34">
        <f t="shared" si="59"/>
        <v>90</v>
      </c>
      <c r="AE230" s="393">
        <f t="shared" si="64"/>
        <v>90</v>
      </c>
      <c r="AF230" s="39">
        <f t="shared" si="65"/>
        <v>0</v>
      </c>
      <c r="AG230" s="105"/>
      <c r="AH230" s="81" t="s">
        <v>30</v>
      </c>
      <c r="AI230" s="269">
        <v>7.5</v>
      </c>
      <c r="AJ230" s="26">
        <f t="shared" ca="1" si="60"/>
        <v>44566</v>
      </c>
      <c r="AK230" s="27">
        <v>13</v>
      </c>
      <c r="AL230">
        <f t="shared" si="66"/>
        <v>1</v>
      </c>
    </row>
    <row r="231" spans="1:38" ht="21" customHeight="1" x14ac:dyDescent="0.45">
      <c r="A231" s="40">
        <v>0</v>
      </c>
      <c r="B231" s="41" t="s">
        <v>452</v>
      </c>
      <c r="C231" s="65" t="s">
        <v>131</v>
      </c>
      <c r="D231" s="43">
        <v>80</v>
      </c>
      <c r="E231" s="65" t="s">
        <v>78</v>
      </c>
      <c r="F231" s="137">
        <v>0</v>
      </c>
      <c r="G231" s="47">
        <v>0</v>
      </c>
      <c r="H231" s="301" t="s">
        <v>453</v>
      </c>
      <c r="I231" s="102">
        <v>0</v>
      </c>
      <c r="J231" s="40">
        <v>0</v>
      </c>
      <c r="K231" s="48">
        <v>1</v>
      </c>
      <c r="L231" s="76">
        <v>9263080</v>
      </c>
      <c r="M231" s="51">
        <v>10</v>
      </c>
      <c r="N231" s="51">
        <v>10</v>
      </c>
      <c r="O231" s="51">
        <v>30</v>
      </c>
      <c r="P231" s="52">
        <v>249</v>
      </c>
      <c r="Q231" s="33">
        <v>0</v>
      </c>
      <c r="R231" s="160">
        <v>7.5</v>
      </c>
      <c r="S231" s="161">
        <v>7.5</v>
      </c>
      <c r="T231" s="161">
        <v>7.5</v>
      </c>
      <c r="U231" s="161">
        <v>7.5</v>
      </c>
      <c r="V231" s="161">
        <v>7.5</v>
      </c>
      <c r="W231" s="161">
        <v>7.5</v>
      </c>
      <c r="X231" s="199">
        <v>7.5</v>
      </c>
      <c r="Y231" s="161">
        <v>7.5</v>
      </c>
      <c r="Z231" s="161">
        <v>7.5</v>
      </c>
      <c r="AA231" s="161">
        <v>7.5</v>
      </c>
      <c r="AB231" s="161">
        <v>7.5</v>
      </c>
      <c r="AC231" s="284">
        <v>7.5</v>
      </c>
      <c r="AD231" s="34">
        <f t="shared" si="59"/>
        <v>90</v>
      </c>
      <c r="AE231" s="393">
        <f t="shared" si="64"/>
        <v>90</v>
      </c>
      <c r="AF231" s="39">
        <f t="shared" si="65"/>
        <v>0</v>
      </c>
      <c r="AG231" s="105"/>
      <c r="AH231" s="81" t="s">
        <v>30</v>
      </c>
      <c r="AI231" s="269">
        <v>7.5</v>
      </c>
      <c r="AJ231" s="26">
        <f t="shared" ca="1" si="60"/>
        <v>44566</v>
      </c>
      <c r="AK231" s="27">
        <v>13</v>
      </c>
      <c r="AL231">
        <f t="shared" si="66"/>
        <v>1</v>
      </c>
    </row>
    <row r="232" spans="1:38" ht="21" customHeight="1" x14ac:dyDescent="0.45">
      <c r="A232" s="40">
        <v>368</v>
      </c>
      <c r="B232" s="55" t="s">
        <v>454</v>
      </c>
      <c r="C232" s="64">
        <v>0</v>
      </c>
      <c r="D232" s="57">
        <v>206</v>
      </c>
      <c r="E232" s="65" t="s">
        <v>125</v>
      </c>
      <c r="F232" s="146">
        <v>0</v>
      </c>
      <c r="G232" s="45" t="s">
        <v>455</v>
      </c>
      <c r="H232" s="304">
        <v>0</v>
      </c>
      <c r="I232" s="60">
        <v>0</v>
      </c>
      <c r="J232" s="40" t="s">
        <v>57</v>
      </c>
      <c r="K232" s="48">
        <v>1</v>
      </c>
      <c r="L232" s="5" t="s">
        <v>87</v>
      </c>
      <c r="M232" s="51">
        <v>10</v>
      </c>
      <c r="N232" s="51">
        <v>10</v>
      </c>
      <c r="O232" s="51">
        <v>30</v>
      </c>
      <c r="P232" s="52">
        <v>49</v>
      </c>
      <c r="Q232" s="33">
        <v>0</v>
      </c>
      <c r="R232" s="160">
        <v>7.5</v>
      </c>
      <c r="S232" s="161">
        <v>7.5</v>
      </c>
      <c r="T232" s="161">
        <v>6.64</v>
      </c>
      <c r="U232" s="161">
        <v>15</v>
      </c>
      <c r="V232" s="161">
        <v>7.5</v>
      </c>
      <c r="W232" s="161">
        <v>7.5</v>
      </c>
      <c r="X232" s="161">
        <v>7.5</v>
      </c>
      <c r="Y232" s="161">
        <v>7.5</v>
      </c>
      <c r="Z232" s="161">
        <v>7.5</v>
      </c>
      <c r="AA232" s="161">
        <v>7.5</v>
      </c>
      <c r="AB232" s="161">
        <v>7.5</v>
      </c>
      <c r="AC232" s="294">
        <v>7.5</v>
      </c>
      <c r="AD232" s="34">
        <f t="shared" si="59"/>
        <v>96.64</v>
      </c>
      <c r="AE232" s="393">
        <f t="shared" si="64"/>
        <v>90</v>
      </c>
      <c r="AF232" s="39">
        <f t="shared" si="65"/>
        <v>6.6400000000000006</v>
      </c>
      <c r="AG232" s="105"/>
      <c r="AH232" s="81" t="s">
        <v>30</v>
      </c>
      <c r="AI232" s="269">
        <v>7.5</v>
      </c>
      <c r="AJ232" s="26">
        <f t="shared" ca="1" si="60"/>
        <v>44566</v>
      </c>
      <c r="AK232" s="27">
        <v>13</v>
      </c>
      <c r="AL232">
        <f t="shared" si="66"/>
        <v>1</v>
      </c>
    </row>
    <row r="233" spans="1:38" ht="21" customHeight="1" x14ac:dyDescent="0.45">
      <c r="A233" s="40">
        <v>80</v>
      </c>
      <c r="B233" s="41" t="s">
        <v>671</v>
      </c>
      <c r="C233" s="42" t="s">
        <v>131</v>
      </c>
      <c r="D233" s="43">
        <v>100</v>
      </c>
      <c r="E233" s="42" t="s">
        <v>66</v>
      </c>
      <c r="F233" s="67">
        <v>29293</v>
      </c>
      <c r="G233" s="152">
        <v>0</v>
      </c>
      <c r="H233" s="304" t="s">
        <v>672</v>
      </c>
      <c r="I233" s="60">
        <v>0</v>
      </c>
      <c r="J233" s="70" t="s">
        <v>132</v>
      </c>
      <c r="K233" s="48">
        <v>1</v>
      </c>
      <c r="L233" s="5" t="s">
        <v>87</v>
      </c>
      <c r="M233" s="51">
        <v>10</v>
      </c>
      <c r="N233" s="51">
        <v>10</v>
      </c>
      <c r="O233" s="51">
        <v>30</v>
      </c>
      <c r="P233" s="52">
        <v>218</v>
      </c>
      <c r="Q233" s="33">
        <v>0</v>
      </c>
      <c r="R233" s="160">
        <v>79.680000000000007</v>
      </c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285"/>
      <c r="AD233" s="34">
        <f t="shared" si="59"/>
        <v>79.680000000000007</v>
      </c>
      <c r="AE233" s="393">
        <f t="shared" si="64"/>
        <v>90</v>
      </c>
      <c r="AF233" s="39">
        <f t="shared" si="65"/>
        <v>-10.319999999999993</v>
      </c>
      <c r="AG233" s="105"/>
      <c r="AH233" s="81" t="s">
        <v>30</v>
      </c>
      <c r="AI233" s="269">
        <v>7.5</v>
      </c>
      <c r="AJ233" s="26">
        <f t="shared" ca="1" si="60"/>
        <v>44566</v>
      </c>
      <c r="AK233" s="27">
        <v>13</v>
      </c>
      <c r="AL233">
        <f t="shared" si="66"/>
        <v>1</v>
      </c>
    </row>
    <row r="234" spans="1:38" ht="21" customHeight="1" x14ac:dyDescent="0.45">
      <c r="A234" s="40">
        <v>153</v>
      </c>
      <c r="B234" s="41" t="s">
        <v>456</v>
      </c>
      <c r="C234" s="42" t="s">
        <v>49</v>
      </c>
      <c r="D234" s="43">
        <v>18</v>
      </c>
      <c r="E234" s="65" t="s">
        <v>37</v>
      </c>
      <c r="F234" s="137">
        <v>20797</v>
      </c>
      <c r="G234" s="114">
        <v>0</v>
      </c>
      <c r="H234" s="300">
        <v>421944333255</v>
      </c>
      <c r="I234" s="60">
        <v>0</v>
      </c>
      <c r="J234" s="40" t="s">
        <v>41</v>
      </c>
      <c r="K234" s="48">
        <v>1</v>
      </c>
      <c r="L234" s="5">
        <v>2907018</v>
      </c>
      <c r="M234" s="103">
        <v>10</v>
      </c>
      <c r="N234" s="103">
        <v>10</v>
      </c>
      <c r="O234" s="103">
        <v>1</v>
      </c>
      <c r="P234" s="104">
        <v>108</v>
      </c>
      <c r="Q234" s="33">
        <v>0</v>
      </c>
      <c r="R234" s="160">
        <v>6.64</v>
      </c>
      <c r="S234" s="161">
        <v>6.64</v>
      </c>
      <c r="T234" s="161">
        <v>6.64</v>
      </c>
      <c r="U234" s="161">
        <v>6.64</v>
      </c>
      <c r="V234" s="161">
        <v>6.64</v>
      </c>
      <c r="W234" s="161">
        <v>6.64</v>
      </c>
      <c r="X234" s="161">
        <v>6.64</v>
      </c>
      <c r="Y234" s="161">
        <v>6.64</v>
      </c>
      <c r="Z234" s="161">
        <v>6.64</v>
      </c>
      <c r="AA234" s="161">
        <v>6.64</v>
      </c>
      <c r="AB234" s="161">
        <v>6.64</v>
      </c>
      <c r="AC234" s="284">
        <v>6.64</v>
      </c>
      <c r="AD234" s="34">
        <f t="shared" si="59"/>
        <v>79.679999999999993</v>
      </c>
      <c r="AE234" s="393">
        <f t="shared" si="64"/>
        <v>72</v>
      </c>
      <c r="AF234" s="39">
        <f t="shared" si="65"/>
        <v>7.6799999999999926</v>
      </c>
      <c r="AG234" s="105"/>
      <c r="AH234" s="81" t="s">
        <v>30</v>
      </c>
      <c r="AI234" s="270">
        <v>6</v>
      </c>
      <c r="AJ234" s="26">
        <f t="shared" ca="1" si="60"/>
        <v>44566</v>
      </c>
      <c r="AK234" s="27">
        <v>13</v>
      </c>
      <c r="AL234">
        <f t="shared" si="66"/>
        <v>1</v>
      </c>
    </row>
    <row r="235" spans="1:38" ht="21" customHeight="1" x14ac:dyDescent="0.45">
      <c r="A235" s="40">
        <v>205</v>
      </c>
      <c r="B235" s="41" t="s">
        <v>457</v>
      </c>
      <c r="C235" s="42" t="s">
        <v>84</v>
      </c>
      <c r="D235" s="43">
        <v>49</v>
      </c>
      <c r="E235" s="42" t="s">
        <v>33</v>
      </c>
      <c r="F235" s="91">
        <v>27835</v>
      </c>
      <c r="G235" s="92" t="s">
        <v>458</v>
      </c>
      <c r="H235" s="300" t="s">
        <v>459</v>
      </c>
      <c r="I235" s="102">
        <v>0</v>
      </c>
      <c r="J235" s="94" t="s">
        <v>115</v>
      </c>
      <c r="K235" s="48">
        <v>1</v>
      </c>
      <c r="L235" s="5">
        <v>2893049</v>
      </c>
      <c r="M235" s="51">
        <v>10</v>
      </c>
      <c r="N235" s="51">
        <v>10</v>
      </c>
      <c r="O235" s="51">
        <v>10</v>
      </c>
      <c r="P235" s="52">
        <v>25</v>
      </c>
      <c r="Q235" s="33">
        <v>0</v>
      </c>
      <c r="R235" s="160">
        <v>6</v>
      </c>
      <c r="S235" s="161">
        <v>6</v>
      </c>
      <c r="T235" s="161">
        <v>6</v>
      </c>
      <c r="U235" s="161">
        <v>6</v>
      </c>
      <c r="V235" s="161">
        <v>6</v>
      </c>
      <c r="W235" s="161">
        <v>6</v>
      </c>
      <c r="X235" s="161">
        <v>6</v>
      </c>
      <c r="Y235" s="161">
        <v>6</v>
      </c>
      <c r="Z235" s="161">
        <v>6</v>
      </c>
      <c r="AA235" s="161">
        <v>6</v>
      </c>
      <c r="AB235" s="161">
        <v>6</v>
      </c>
      <c r="AC235" s="284">
        <v>6</v>
      </c>
      <c r="AD235" s="34">
        <f t="shared" si="59"/>
        <v>72</v>
      </c>
      <c r="AE235" s="393">
        <f t="shared" si="64"/>
        <v>72</v>
      </c>
      <c r="AF235" s="39">
        <f t="shared" si="65"/>
        <v>0</v>
      </c>
      <c r="AG235" s="113"/>
      <c r="AH235" s="81" t="s">
        <v>30</v>
      </c>
      <c r="AI235" s="270">
        <v>6</v>
      </c>
      <c r="AJ235" s="26">
        <f t="shared" ca="1" si="60"/>
        <v>44566</v>
      </c>
      <c r="AK235" s="27">
        <v>13</v>
      </c>
      <c r="AL235">
        <f t="shared" si="66"/>
        <v>1</v>
      </c>
    </row>
    <row r="236" spans="1:38" ht="21" customHeight="1" x14ac:dyDescent="0.45">
      <c r="A236" s="40"/>
      <c r="B236" s="41" t="s">
        <v>111</v>
      </c>
      <c r="C236" s="42"/>
      <c r="D236" s="43" t="s">
        <v>112</v>
      </c>
      <c r="E236" s="65" t="s">
        <v>37</v>
      </c>
      <c r="F236" s="137"/>
      <c r="G236" s="92"/>
      <c r="H236" s="300"/>
      <c r="I236" s="60"/>
      <c r="J236" s="40"/>
      <c r="K236" s="107">
        <v>1</v>
      </c>
      <c r="L236" s="5"/>
      <c r="M236" s="95">
        <v>10</v>
      </c>
      <c r="N236" s="95">
        <v>10</v>
      </c>
      <c r="O236" s="95">
        <v>1</v>
      </c>
      <c r="P236" s="96">
        <v>133</v>
      </c>
      <c r="Q236" s="33">
        <v>0</v>
      </c>
      <c r="R236" s="160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285"/>
      <c r="AD236" s="34">
        <f t="shared" si="59"/>
        <v>0</v>
      </c>
      <c r="AE236" s="393">
        <f t="shared" si="64"/>
        <v>72</v>
      </c>
      <c r="AF236" s="39">
        <f t="shared" si="65"/>
        <v>-72</v>
      </c>
      <c r="AG236" s="35" t="s">
        <v>77</v>
      </c>
      <c r="AH236" s="81" t="s">
        <v>30</v>
      </c>
      <c r="AI236" s="270">
        <v>6</v>
      </c>
      <c r="AJ236" s="26">
        <f t="shared" ca="1" si="60"/>
        <v>44566</v>
      </c>
      <c r="AK236" s="27">
        <v>13</v>
      </c>
      <c r="AL236">
        <f t="shared" si="66"/>
        <v>1</v>
      </c>
    </row>
    <row r="237" spans="1:38" ht="21" customHeight="1" x14ac:dyDescent="0.45">
      <c r="A237" s="40">
        <v>81</v>
      </c>
      <c r="B237" s="55" t="s">
        <v>136</v>
      </c>
      <c r="C237" s="56" t="s">
        <v>137</v>
      </c>
      <c r="D237" s="57">
        <v>166</v>
      </c>
      <c r="E237" s="64" t="s">
        <v>66</v>
      </c>
      <c r="F237" s="58">
        <v>0</v>
      </c>
      <c r="G237" s="59">
        <v>0</v>
      </c>
      <c r="H237" s="304">
        <v>421907668508</v>
      </c>
      <c r="I237" s="60">
        <v>0</v>
      </c>
      <c r="J237" s="143" t="s">
        <v>110</v>
      </c>
      <c r="K237" s="48">
        <v>1</v>
      </c>
      <c r="L237" s="5" t="s">
        <v>96</v>
      </c>
      <c r="M237" s="51">
        <v>10</v>
      </c>
      <c r="N237" s="51">
        <v>10</v>
      </c>
      <c r="O237" s="51">
        <v>30</v>
      </c>
      <c r="P237" s="52">
        <v>138</v>
      </c>
      <c r="Q237" s="33">
        <v>-79.679999999999964</v>
      </c>
      <c r="R237" s="280"/>
      <c r="S237" s="161"/>
      <c r="T237" s="161"/>
      <c r="U237" s="166"/>
      <c r="V237" s="166"/>
      <c r="W237" s="161"/>
      <c r="X237" s="161"/>
      <c r="Y237" s="161"/>
      <c r="Z237" s="161"/>
      <c r="AA237" s="161"/>
      <c r="AB237" s="161"/>
      <c r="AC237" s="284"/>
      <c r="AD237" s="34">
        <f t="shared" si="59"/>
        <v>0</v>
      </c>
      <c r="AE237" s="393">
        <f t="shared" si="64"/>
        <v>90</v>
      </c>
      <c r="AF237" s="39">
        <f t="shared" si="65"/>
        <v>-169.67999999999995</v>
      </c>
      <c r="AG237" s="144" t="s">
        <v>96</v>
      </c>
      <c r="AH237" s="81" t="s">
        <v>30</v>
      </c>
      <c r="AI237" s="269">
        <v>7.5</v>
      </c>
      <c r="AJ237" s="26">
        <f t="shared" ca="1" si="60"/>
        <v>44566</v>
      </c>
      <c r="AK237" s="27">
        <v>13</v>
      </c>
      <c r="AL237">
        <f t="shared" si="66"/>
        <v>1</v>
      </c>
    </row>
    <row r="238" spans="1:38" ht="21" customHeight="1" x14ac:dyDescent="0.45">
      <c r="A238" s="40">
        <v>0</v>
      </c>
      <c r="B238" s="41" t="s">
        <v>692</v>
      </c>
      <c r="C238" s="42">
        <v>0</v>
      </c>
      <c r="D238" s="43">
        <v>214</v>
      </c>
      <c r="E238" s="42" t="s">
        <v>133</v>
      </c>
      <c r="F238" s="115">
        <v>0</v>
      </c>
      <c r="G238" s="106">
        <v>0</v>
      </c>
      <c r="H238" s="304">
        <v>0</v>
      </c>
      <c r="I238" s="116">
        <v>0</v>
      </c>
      <c r="J238" s="117" t="s">
        <v>142</v>
      </c>
      <c r="K238" s="118">
        <v>1</v>
      </c>
      <c r="L238" s="63">
        <v>9263214</v>
      </c>
      <c r="M238" s="51">
        <v>10</v>
      </c>
      <c r="N238" s="51">
        <v>10</v>
      </c>
      <c r="O238" s="51">
        <v>30</v>
      </c>
      <c r="P238" s="52">
        <v>202</v>
      </c>
      <c r="Q238" s="33">
        <v>0</v>
      </c>
      <c r="R238" s="160">
        <v>6.7</v>
      </c>
      <c r="S238" s="161">
        <v>6.7</v>
      </c>
      <c r="T238" s="161">
        <v>6.7</v>
      </c>
      <c r="U238" s="161">
        <v>6.7</v>
      </c>
      <c r="V238" s="161">
        <v>6.7</v>
      </c>
      <c r="W238" s="161">
        <v>6.7</v>
      </c>
      <c r="X238" s="161">
        <v>6.7</v>
      </c>
      <c r="Y238" s="161">
        <v>6.7</v>
      </c>
      <c r="Z238" s="161">
        <v>6.7</v>
      </c>
      <c r="AA238" s="161">
        <v>6.7</v>
      </c>
      <c r="AB238" s="161">
        <v>6.7</v>
      </c>
      <c r="AC238" s="284">
        <v>13.14</v>
      </c>
      <c r="AD238" s="34">
        <f t="shared" si="59"/>
        <v>86.840000000000018</v>
      </c>
      <c r="AE238" s="393">
        <f t="shared" si="64"/>
        <v>90</v>
      </c>
      <c r="AF238" s="39">
        <f t="shared" si="65"/>
        <v>-3.1599999999999824</v>
      </c>
      <c r="AG238" s="35"/>
      <c r="AH238" s="81" t="s">
        <v>30</v>
      </c>
      <c r="AI238" s="269">
        <v>7.5</v>
      </c>
      <c r="AJ238" s="26">
        <f t="shared" ca="1" si="60"/>
        <v>44566</v>
      </c>
      <c r="AK238" s="27">
        <v>13</v>
      </c>
      <c r="AL238">
        <f t="shared" si="66"/>
        <v>1</v>
      </c>
    </row>
    <row r="239" spans="1:38" ht="19.5" hidden="1" x14ac:dyDescent="0.4">
      <c r="A239" s="40">
        <v>410</v>
      </c>
      <c r="B239" s="41" t="s">
        <v>865</v>
      </c>
      <c r="C239" s="42" t="s">
        <v>176</v>
      </c>
      <c r="D239" s="41">
        <v>136</v>
      </c>
      <c r="E239" s="65" t="s">
        <v>37</v>
      </c>
      <c r="F239" s="67">
        <v>0</v>
      </c>
      <c r="G239" s="114">
        <v>0</v>
      </c>
      <c r="H239" s="93" t="s">
        <v>866</v>
      </c>
      <c r="I239" s="60">
        <v>0</v>
      </c>
      <c r="J239" s="40" t="s">
        <v>41</v>
      </c>
      <c r="K239" s="49" t="s">
        <v>101</v>
      </c>
      <c r="L239" s="119">
        <v>2907136</v>
      </c>
      <c r="M239" s="229">
        <v>10</v>
      </c>
      <c r="N239" s="229">
        <v>10</v>
      </c>
      <c r="O239" s="229">
        <v>1</v>
      </c>
      <c r="P239" s="230">
        <v>153</v>
      </c>
      <c r="Q239" s="97" t="e">
        <v>#VALUE!</v>
      </c>
      <c r="R239" s="98" t="s">
        <v>101</v>
      </c>
      <c r="S239" s="24" t="s">
        <v>101</v>
      </c>
      <c r="T239" s="24" t="s">
        <v>101</v>
      </c>
      <c r="U239" s="100" t="s">
        <v>101</v>
      </c>
      <c r="V239" s="24" t="s">
        <v>101</v>
      </c>
      <c r="W239" s="24" t="s">
        <v>101</v>
      </c>
      <c r="X239" s="24" t="s">
        <v>101</v>
      </c>
      <c r="Y239" s="24" t="s">
        <v>101</v>
      </c>
      <c r="Z239" s="24" t="s">
        <v>101</v>
      </c>
      <c r="AA239" s="24" t="s">
        <v>101</v>
      </c>
      <c r="AB239" s="24" t="s">
        <v>101</v>
      </c>
      <c r="AC239" s="219" t="s">
        <v>101</v>
      </c>
      <c r="AD239" s="34">
        <f t="shared" si="59"/>
        <v>0</v>
      </c>
      <c r="AE239" s="315"/>
      <c r="AF239" s="39" t="s">
        <v>101</v>
      </c>
      <c r="AG239" s="220"/>
      <c r="AH239" s="81" t="s">
        <v>30</v>
      </c>
      <c r="AI239" s="269">
        <v>7.5</v>
      </c>
      <c r="AJ239" s="26">
        <f t="shared" ca="1" si="60"/>
        <v>44566</v>
      </c>
      <c r="AK239" s="27">
        <v>13</v>
      </c>
    </row>
    <row r="240" spans="1:38" ht="21" customHeight="1" x14ac:dyDescent="0.45">
      <c r="A240" s="40">
        <v>0</v>
      </c>
      <c r="B240" s="55" t="s">
        <v>460</v>
      </c>
      <c r="C240" s="64">
        <v>0</v>
      </c>
      <c r="D240" s="57">
        <v>113</v>
      </c>
      <c r="E240" s="65" t="s">
        <v>37</v>
      </c>
      <c r="F240" s="58">
        <v>0</v>
      </c>
      <c r="G240" s="114">
        <v>0</v>
      </c>
      <c r="H240" s="302">
        <v>421902090745</v>
      </c>
      <c r="I240" s="60">
        <v>0</v>
      </c>
      <c r="J240" s="94">
        <v>0</v>
      </c>
      <c r="K240" s="48">
        <v>1</v>
      </c>
      <c r="L240" s="189">
        <v>2907113</v>
      </c>
      <c r="M240" s="51">
        <v>10</v>
      </c>
      <c r="N240" s="51">
        <v>10</v>
      </c>
      <c r="O240" s="51">
        <v>1</v>
      </c>
      <c r="P240" s="52">
        <v>116</v>
      </c>
      <c r="Q240" s="33">
        <v>0</v>
      </c>
      <c r="R240" s="282">
        <v>6.64</v>
      </c>
      <c r="S240" s="161">
        <v>6.64</v>
      </c>
      <c r="T240" s="161">
        <v>6.64</v>
      </c>
      <c r="U240" s="161">
        <v>6.64</v>
      </c>
      <c r="V240" s="161">
        <v>6.64</v>
      </c>
      <c r="W240" s="161">
        <v>6.64</v>
      </c>
      <c r="X240" s="161">
        <v>6.64</v>
      </c>
      <c r="Y240" s="161">
        <v>6.64</v>
      </c>
      <c r="Z240" s="161">
        <v>6.64</v>
      </c>
      <c r="AA240" s="161">
        <v>6.64</v>
      </c>
      <c r="AB240" s="161">
        <v>6.64</v>
      </c>
      <c r="AC240" s="284">
        <v>6.64</v>
      </c>
      <c r="AD240" s="34">
        <f t="shared" si="59"/>
        <v>79.679999999999993</v>
      </c>
      <c r="AE240" s="393">
        <f t="shared" ref="AE240:AE242" si="67">(AI240*AK240)-AI240</f>
        <v>72</v>
      </c>
      <c r="AF240" s="39">
        <f>AD240+Q240-((AK240-1 -AH240)*AI240)</f>
        <v>7.6799999999999926</v>
      </c>
      <c r="AG240" s="113"/>
      <c r="AH240" s="81" t="s">
        <v>30</v>
      </c>
      <c r="AI240" s="270">
        <v>6</v>
      </c>
      <c r="AJ240" s="26">
        <f t="shared" ca="1" si="60"/>
        <v>44566</v>
      </c>
      <c r="AK240" s="27">
        <v>13</v>
      </c>
      <c r="AL240">
        <f>MONTH(AI240)</f>
        <v>1</v>
      </c>
    </row>
    <row r="241" spans="1:38" ht="21" customHeight="1" x14ac:dyDescent="0.45">
      <c r="A241" s="40">
        <v>155</v>
      </c>
      <c r="B241" s="41" t="s">
        <v>461</v>
      </c>
      <c r="C241" s="42" t="s">
        <v>36</v>
      </c>
      <c r="D241" s="43">
        <v>177</v>
      </c>
      <c r="E241" s="65" t="s">
        <v>37</v>
      </c>
      <c r="F241" s="137">
        <v>33423</v>
      </c>
      <c r="G241" s="92" t="s">
        <v>462</v>
      </c>
      <c r="H241" s="300" t="s">
        <v>463</v>
      </c>
      <c r="I241" s="60">
        <v>0</v>
      </c>
      <c r="J241" s="40" t="s">
        <v>41</v>
      </c>
      <c r="K241" s="48">
        <v>1</v>
      </c>
      <c r="L241" s="5">
        <v>177</v>
      </c>
      <c r="M241" s="103">
        <v>10</v>
      </c>
      <c r="N241" s="103">
        <v>10</v>
      </c>
      <c r="O241" s="103">
        <v>1</v>
      </c>
      <c r="P241" s="104">
        <v>68</v>
      </c>
      <c r="Q241" s="33">
        <v>0</v>
      </c>
      <c r="R241" s="160">
        <v>7.5</v>
      </c>
      <c r="S241" s="161">
        <v>6</v>
      </c>
      <c r="T241" s="161">
        <v>6</v>
      </c>
      <c r="U241" s="161">
        <v>6</v>
      </c>
      <c r="V241" s="161">
        <v>6</v>
      </c>
      <c r="W241" s="161">
        <v>6</v>
      </c>
      <c r="X241" s="161">
        <v>6</v>
      </c>
      <c r="Y241" s="161">
        <v>6</v>
      </c>
      <c r="Z241" s="161">
        <v>6</v>
      </c>
      <c r="AA241" s="161">
        <v>6</v>
      </c>
      <c r="AB241" s="161">
        <v>6</v>
      </c>
      <c r="AC241" s="284">
        <v>6</v>
      </c>
      <c r="AD241" s="34">
        <f t="shared" si="59"/>
        <v>73.5</v>
      </c>
      <c r="AE241" s="393">
        <f t="shared" si="67"/>
        <v>72</v>
      </c>
      <c r="AF241" s="39">
        <f>AD241+Q241-((AK241-1 -AH241)*AI241)</f>
        <v>1.5</v>
      </c>
      <c r="AG241" s="113"/>
      <c r="AH241" s="81" t="s">
        <v>30</v>
      </c>
      <c r="AI241" s="270">
        <v>6</v>
      </c>
      <c r="AJ241" s="26">
        <f t="shared" ca="1" si="60"/>
        <v>44566</v>
      </c>
      <c r="AK241" s="27">
        <v>13</v>
      </c>
      <c r="AL241">
        <f>MONTH(AI241)</f>
        <v>1</v>
      </c>
    </row>
    <row r="242" spans="1:38" ht="21" customHeight="1" x14ac:dyDescent="0.45">
      <c r="A242" s="40"/>
      <c r="B242" s="41" t="s">
        <v>1274</v>
      </c>
      <c r="C242" s="42"/>
      <c r="D242" s="43" t="s">
        <v>905</v>
      </c>
      <c r="E242" s="65" t="s">
        <v>58</v>
      </c>
      <c r="F242" s="67"/>
      <c r="G242" s="145"/>
      <c r="H242" s="300">
        <v>421948854441</v>
      </c>
      <c r="I242" s="60"/>
      <c r="J242" s="40"/>
      <c r="K242" s="107">
        <v>1</v>
      </c>
      <c r="L242" s="63">
        <v>47</v>
      </c>
      <c r="M242" s="51" t="s">
        <v>824</v>
      </c>
      <c r="N242" s="51" t="s">
        <v>824</v>
      </c>
      <c r="O242" s="51" t="s">
        <v>831</v>
      </c>
      <c r="P242" s="52" t="s">
        <v>824</v>
      </c>
      <c r="Q242" s="33">
        <v>0</v>
      </c>
      <c r="R242" s="160" t="s">
        <v>40</v>
      </c>
      <c r="S242" s="161" t="s">
        <v>40</v>
      </c>
      <c r="T242" s="161" t="s">
        <v>40</v>
      </c>
      <c r="U242" s="161">
        <v>22.5</v>
      </c>
      <c r="V242" s="161">
        <v>45</v>
      </c>
      <c r="W242" s="161"/>
      <c r="X242" s="161"/>
      <c r="Y242" s="161"/>
      <c r="Z242" s="161"/>
      <c r="AA242" s="161"/>
      <c r="AB242" s="161"/>
      <c r="AC242" s="284">
        <v>45</v>
      </c>
      <c r="AD242" s="34">
        <f t="shared" si="59"/>
        <v>112.5</v>
      </c>
      <c r="AE242" s="393">
        <f t="shared" si="67"/>
        <v>90</v>
      </c>
      <c r="AF242" s="39">
        <f>AD242+Q242-((AK242-1 -AH242)*AI242)</f>
        <v>45</v>
      </c>
      <c r="AG242" s="105"/>
      <c r="AH242" s="81" t="s">
        <v>1326</v>
      </c>
      <c r="AI242" s="269">
        <v>7.5</v>
      </c>
      <c r="AJ242" s="26">
        <f t="shared" ca="1" si="60"/>
        <v>44566</v>
      </c>
      <c r="AK242" s="27">
        <v>13</v>
      </c>
      <c r="AL242">
        <f>MONTH(AI242)</f>
        <v>1</v>
      </c>
    </row>
    <row r="243" spans="1:38" ht="19.5" hidden="1" x14ac:dyDescent="0.4">
      <c r="A243" s="40"/>
      <c r="B243" s="41" t="s">
        <v>113</v>
      </c>
      <c r="C243" s="42"/>
      <c r="D243" s="43"/>
      <c r="E243" s="42" t="s">
        <v>37</v>
      </c>
      <c r="F243" s="67"/>
      <c r="G243" s="45"/>
      <c r="H243" s="300"/>
      <c r="I243" s="102"/>
      <c r="J243" s="70"/>
      <c r="K243" s="107" t="s">
        <v>60</v>
      </c>
      <c r="L243" s="5"/>
      <c r="M243" s="95">
        <v>10</v>
      </c>
      <c r="N243" s="95">
        <v>10</v>
      </c>
      <c r="O243" s="95">
        <v>1</v>
      </c>
      <c r="P243" s="52" t="s">
        <v>114</v>
      </c>
      <c r="Q243" s="33">
        <v>0</v>
      </c>
      <c r="R243" s="160" t="s">
        <v>40</v>
      </c>
      <c r="S243" s="161" t="s">
        <v>40</v>
      </c>
      <c r="T243" s="161" t="s">
        <v>40</v>
      </c>
      <c r="U243" s="161"/>
      <c r="V243" s="161"/>
      <c r="W243" s="161"/>
      <c r="X243" s="161"/>
      <c r="Y243" s="161"/>
      <c r="Z243" s="161"/>
      <c r="AA243" s="161"/>
      <c r="AB243" s="161"/>
      <c r="AC243" s="285"/>
      <c r="AD243" s="34">
        <f t="shared" si="59"/>
        <v>0</v>
      </c>
      <c r="AE243" s="39">
        <f>AI243*AK243-AF243</f>
        <v>150</v>
      </c>
      <c r="AF243" s="39">
        <f>AD243+Q243-((AK243-1-AH243)*AI243)</f>
        <v>-72</v>
      </c>
      <c r="AG243" s="105" t="s">
        <v>60</v>
      </c>
      <c r="AH243" s="81" t="s">
        <v>30</v>
      </c>
      <c r="AI243" s="270">
        <v>6</v>
      </c>
      <c r="AJ243" s="26">
        <f t="shared" ca="1" si="60"/>
        <v>44566</v>
      </c>
      <c r="AK243" s="27">
        <v>13</v>
      </c>
    </row>
    <row r="244" spans="1:38" ht="21" customHeight="1" x14ac:dyDescent="0.45">
      <c r="A244" s="40">
        <v>392</v>
      </c>
      <c r="B244" s="41" t="s">
        <v>116</v>
      </c>
      <c r="C244" s="42" t="s">
        <v>117</v>
      </c>
      <c r="D244" s="43">
        <v>0</v>
      </c>
      <c r="E244" s="65" t="s">
        <v>44</v>
      </c>
      <c r="F244" s="137">
        <v>0</v>
      </c>
      <c r="G244" s="92">
        <v>0</v>
      </c>
      <c r="H244" s="300">
        <v>0</v>
      </c>
      <c r="I244" s="59">
        <v>0</v>
      </c>
      <c r="J244" s="40">
        <v>0</v>
      </c>
      <c r="K244" s="107">
        <v>1</v>
      </c>
      <c r="L244" s="141">
        <v>68801963</v>
      </c>
      <c r="M244" s="103">
        <v>10</v>
      </c>
      <c r="N244" s="103">
        <v>10</v>
      </c>
      <c r="O244" s="103">
        <v>20</v>
      </c>
      <c r="P244" s="104">
        <v>229</v>
      </c>
      <c r="Q244" s="33">
        <v>0</v>
      </c>
      <c r="R244" s="160" t="s">
        <v>60</v>
      </c>
      <c r="S244" s="161" t="s">
        <v>60</v>
      </c>
      <c r="T244" s="161" t="s">
        <v>60</v>
      </c>
      <c r="U244" s="161" t="s">
        <v>60</v>
      </c>
      <c r="V244" s="161" t="s">
        <v>60</v>
      </c>
      <c r="W244" s="161">
        <v>7.5</v>
      </c>
      <c r="X244" s="161">
        <v>7.5</v>
      </c>
      <c r="Y244" s="161">
        <v>7.5</v>
      </c>
      <c r="Z244" s="161">
        <v>7.5</v>
      </c>
      <c r="AA244" s="161">
        <v>7.5</v>
      </c>
      <c r="AB244" s="161">
        <v>7.5</v>
      </c>
      <c r="AC244" s="284">
        <v>7.5</v>
      </c>
      <c r="AD244" s="34">
        <f t="shared" si="59"/>
        <v>52.5</v>
      </c>
      <c r="AE244" s="393">
        <f t="shared" ref="AE244:AE247" si="68">(AI244*AK244)-AI244</f>
        <v>90</v>
      </c>
      <c r="AF244" s="39">
        <f>AD244+Q244-((AK244-1 -AH244)*AI244)</f>
        <v>0</v>
      </c>
      <c r="AG244" s="105"/>
      <c r="AH244" s="81" t="s">
        <v>1311</v>
      </c>
      <c r="AI244" s="269">
        <v>7.5</v>
      </c>
      <c r="AJ244" s="26">
        <f t="shared" ca="1" si="60"/>
        <v>44566</v>
      </c>
      <c r="AK244" s="27">
        <v>13</v>
      </c>
      <c r="AL244">
        <f>MONTH(AI244)</f>
        <v>1</v>
      </c>
    </row>
    <row r="245" spans="1:38" ht="21" customHeight="1" x14ac:dyDescent="0.45">
      <c r="A245" s="40"/>
      <c r="B245" s="55" t="s">
        <v>1189</v>
      </c>
      <c r="C245" s="42"/>
      <c r="D245" s="57"/>
      <c r="E245" s="42" t="s">
        <v>44</v>
      </c>
      <c r="F245" s="137"/>
      <c r="G245" s="82"/>
      <c r="H245" s="306">
        <v>421905510570</v>
      </c>
      <c r="I245" s="84"/>
      <c r="J245" s="154"/>
      <c r="K245" s="107">
        <v>1</v>
      </c>
      <c r="L245" s="63">
        <v>6881045</v>
      </c>
      <c r="M245" s="125">
        <v>10</v>
      </c>
      <c r="N245" s="125">
        <v>10</v>
      </c>
      <c r="O245" s="125">
        <v>20</v>
      </c>
      <c r="P245" s="126">
        <v>220</v>
      </c>
      <c r="Q245" s="33">
        <v>0</v>
      </c>
      <c r="R245" s="160">
        <v>7.5</v>
      </c>
      <c r="S245" s="161">
        <v>7.5</v>
      </c>
      <c r="T245" s="161">
        <v>7.5</v>
      </c>
      <c r="U245" s="161">
        <v>7.5</v>
      </c>
      <c r="V245" s="161">
        <v>7.5</v>
      </c>
      <c r="W245" s="161">
        <v>7.5</v>
      </c>
      <c r="X245" s="161">
        <v>7.5</v>
      </c>
      <c r="Y245" s="161">
        <v>7.5</v>
      </c>
      <c r="Z245" s="161">
        <v>7.5</v>
      </c>
      <c r="AA245" s="161">
        <v>7.5</v>
      </c>
      <c r="AB245" s="161">
        <v>7.5</v>
      </c>
      <c r="AC245" s="284">
        <v>7.5</v>
      </c>
      <c r="AD245" s="34">
        <f t="shared" si="59"/>
        <v>90</v>
      </c>
      <c r="AE245" s="393">
        <f t="shared" si="68"/>
        <v>90</v>
      </c>
      <c r="AF245" s="39">
        <f>AD245+Q245-((AK245-1 -AH245)*AI245)</f>
        <v>0</v>
      </c>
      <c r="AG245" s="105"/>
      <c r="AH245" s="81" t="s">
        <v>30</v>
      </c>
      <c r="AI245" s="269">
        <v>7.5</v>
      </c>
      <c r="AJ245" s="26">
        <f t="shared" ca="1" si="60"/>
        <v>44566</v>
      </c>
      <c r="AK245" s="27">
        <v>13</v>
      </c>
      <c r="AL245">
        <f>MONTH(AI245)</f>
        <v>1</v>
      </c>
    </row>
    <row r="246" spans="1:38" ht="21" customHeight="1" x14ac:dyDescent="0.45">
      <c r="A246" s="40"/>
      <c r="B246" s="41" t="s">
        <v>765</v>
      </c>
      <c r="C246" s="42"/>
      <c r="D246" s="43"/>
      <c r="E246" s="65" t="s">
        <v>44</v>
      </c>
      <c r="F246" s="67"/>
      <c r="G246" s="45"/>
      <c r="H246" s="313">
        <v>421915960844</v>
      </c>
      <c r="I246" s="153"/>
      <c r="J246" s="143"/>
      <c r="K246" s="107">
        <v>1</v>
      </c>
      <c r="L246" s="190">
        <v>6881199</v>
      </c>
      <c r="M246" s="95">
        <v>10</v>
      </c>
      <c r="N246" s="95">
        <v>10</v>
      </c>
      <c r="O246" s="95">
        <v>20</v>
      </c>
      <c r="P246" s="96">
        <v>155</v>
      </c>
      <c r="Q246" s="33">
        <v>6.7000000000000171</v>
      </c>
      <c r="R246" s="160">
        <v>7.5</v>
      </c>
      <c r="S246" s="161">
        <v>7.5</v>
      </c>
      <c r="T246" s="161">
        <v>7.5</v>
      </c>
      <c r="U246" s="199">
        <v>7.5</v>
      </c>
      <c r="V246" s="161">
        <v>7.5</v>
      </c>
      <c r="W246" s="161">
        <v>15</v>
      </c>
      <c r="X246" s="161">
        <v>7.5</v>
      </c>
      <c r="Y246" s="161">
        <v>7.5</v>
      </c>
      <c r="Z246" s="161">
        <v>7.5</v>
      </c>
      <c r="AA246" s="161">
        <v>7.5</v>
      </c>
      <c r="AB246" s="161">
        <v>7.5</v>
      </c>
      <c r="AC246" s="284">
        <v>7.5</v>
      </c>
      <c r="AD246" s="34">
        <f t="shared" si="59"/>
        <v>97.5</v>
      </c>
      <c r="AE246" s="393">
        <f t="shared" si="68"/>
        <v>90</v>
      </c>
      <c r="AF246" s="39">
        <f>AD246+Q246-((AK246-1 -AH246)*AI246)</f>
        <v>14.200000000000017</v>
      </c>
      <c r="AG246" s="105"/>
      <c r="AH246" s="81" t="s">
        <v>30</v>
      </c>
      <c r="AI246" s="269">
        <v>7.5</v>
      </c>
      <c r="AJ246" s="26">
        <f t="shared" ca="1" si="60"/>
        <v>44566</v>
      </c>
      <c r="AK246" s="27">
        <v>13</v>
      </c>
      <c r="AL246">
        <f>MONTH(AI246)</f>
        <v>1</v>
      </c>
    </row>
    <row r="247" spans="1:38" ht="21" customHeight="1" x14ac:dyDescent="0.45">
      <c r="A247" s="40">
        <v>412</v>
      </c>
      <c r="B247" s="55" t="s">
        <v>693</v>
      </c>
      <c r="C247" s="64" t="s">
        <v>124</v>
      </c>
      <c r="D247" s="57">
        <v>43</v>
      </c>
      <c r="E247" s="64" t="s">
        <v>66</v>
      </c>
      <c r="F247" s="58">
        <v>0</v>
      </c>
      <c r="G247" s="59">
        <v>0</v>
      </c>
      <c r="H247" s="304" t="s">
        <v>694</v>
      </c>
      <c r="I247" s="60">
        <v>0</v>
      </c>
      <c r="J247" s="94" t="s">
        <v>219</v>
      </c>
      <c r="K247" s="48">
        <v>1</v>
      </c>
      <c r="L247" s="5">
        <v>9263043</v>
      </c>
      <c r="M247" s="51">
        <v>10</v>
      </c>
      <c r="N247" s="51">
        <v>10</v>
      </c>
      <c r="O247" s="51">
        <v>30</v>
      </c>
      <c r="P247" s="52">
        <v>139</v>
      </c>
      <c r="Q247" s="33">
        <v>0</v>
      </c>
      <c r="R247" s="160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284"/>
      <c r="AD247" s="34">
        <f t="shared" si="59"/>
        <v>0</v>
      </c>
      <c r="AE247" s="393">
        <f t="shared" si="68"/>
        <v>90</v>
      </c>
      <c r="AF247" s="39">
        <f>AD247+Q247-((AK247-1 -AH247)*AI247)</f>
        <v>-90</v>
      </c>
      <c r="AG247" s="38" t="s">
        <v>96</v>
      </c>
      <c r="AH247" s="81" t="s">
        <v>30</v>
      </c>
      <c r="AI247" s="269">
        <v>7.5</v>
      </c>
      <c r="AJ247" s="26">
        <f t="shared" ca="1" si="60"/>
        <v>44566</v>
      </c>
      <c r="AK247" s="27">
        <v>13</v>
      </c>
      <c r="AL247">
        <f>MONTH(AI247)</f>
        <v>1</v>
      </c>
    </row>
    <row r="248" spans="1:38" ht="19.5" hidden="1" x14ac:dyDescent="0.4">
      <c r="A248" s="40">
        <v>271</v>
      </c>
      <c r="B248" s="41" t="s">
        <v>867</v>
      </c>
      <c r="C248" s="42" t="s">
        <v>49</v>
      </c>
      <c r="D248" s="41">
        <v>155</v>
      </c>
      <c r="E248" s="65" t="s">
        <v>37</v>
      </c>
      <c r="F248" s="67">
        <v>0</v>
      </c>
      <c r="G248" s="92">
        <v>0</v>
      </c>
      <c r="H248" s="93">
        <v>0</v>
      </c>
      <c r="I248" s="60">
        <v>0</v>
      </c>
      <c r="J248" s="40" t="s">
        <v>868</v>
      </c>
      <c r="K248" s="49" t="s">
        <v>101</v>
      </c>
      <c r="L248" s="119">
        <v>2907155</v>
      </c>
      <c r="M248" s="208">
        <v>10</v>
      </c>
      <c r="N248" s="208">
        <v>10</v>
      </c>
      <c r="O248" s="208">
        <v>2</v>
      </c>
      <c r="P248" s="232">
        <v>13</v>
      </c>
      <c r="Q248" s="97" t="e">
        <v>#VALUE!</v>
      </c>
      <c r="R248" s="98" t="s">
        <v>101</v>
      </c>
      <c r="S248" s="24" t="s">
        <v>101</v>
      </c>
      <c r="T248" s="24" t="s">
        <v>101</v>
      </c>
      <c r="U248" s="100" t="s">
        <v>101</v>
      </c>
      <c r="V248" s="24" t="s">
        <v>101</v>
      </c>
      <c r="W248" s="24" t="s">
        <v>101</v>
      </c>
      <c r="X248" s="24" t="s">
        <v>101</v>
      </c>
      <c r="Y248" s="24" t="s">
        <v>101</v>
      </c>
      <c r="Z248" s="24" t="s">
        <v>101</v>
      </c>
      <c r="AA248" s="24" t="s">
        <v>101</v>
      </c>
      <c r="AB248" s="24" t="s">
        <v>101</v>
      </c>
      <c r="AC248" s="219" t="s">
        <v>101</v>
      </c>
      <c r="AD248" s="34">
        <f t="shared" si="59"/>
        <v>0</v>
      </c>
      <c r="AE248" s="315"/>
      <c r="AF248" s="39" t="s">
        <v>101</v>
      </c>
      <c r="AG248" s="231"/>
      <c r="AH248" s="81" t="s">
        <v>30</v>
      </c>
      <c r="AI248" s="272" t="s">
        <v>101</v>
      </c>
      <c r="AJ248" s="26">
        <f t="shared" ca="1" si="60"/>
        <v>44566</v>
      </c>
      <c r="AK248" s="27">
        <v>13</v>
      </c>
    </row>
    <row r="249" spans="1:38" ht="19.5" hidden="1" x14ac:dyDescent="0.4">
      <c r="A249" s="40">
        <v>413</v>
      </c>
      <c r="B249" s="41" t="s">
        <v>869</v>
      </c>
      <c r="C249" s="42" t="s">
        <v>124</v>
      </c>
      <c r="D249" s="41">
        <v>39</v>
      </c>
      <c r="E249" s="42" t="s">
        <v>44</v>
      </c>
      <c r="F249" s="67">
        <v>0</v>
      </c>
      <c r="G249" s="59">
        <v>0</v>
      </c>
      <c r="H249" s="217">
        <v>0</v>
      </c>
      <c r="I249" s="60">
        <v>0</v>
      </c>
      <c r="J249" s="149" t="s">
        <v>870</v>
      </c>
      <c r="K249" s="49" t="s">
        <v>101</v>
      </c>
      <c r="L249" s="210">
        <v>6881039</v>
      </c>
      <c r="M249" s="208">
        <v>10</v>
      </c>
      <c r="N249" s="208">
        <v>10</v>
      </c>
      <c r="O249" s="208">
        <v>20</v>
      </c>
      <c r="P249" s="176">
        <v>250</v>
      </c>
      <c r="Q249" s="97" t="e">
        <v>#VALUE!</v>
      </c>
      <c r="R249" s="98" t="s">
        <v>101</v>
      </c>
      <c r="S249" s="24" t="s">
        <v>101</v>
      </c>
      <c r="T249" s="24" t="s">
        <v>101</v>
      </c>
      <c r="U249" s="100" t="s">
        <v>101</v>
      </c>
      <c r="V249" s="24" t="s">
        <v>101</v>
      </c>
      <c r="W249" s="24" t="s">
        <v>101</v>
      </c>
      <c r="X249" s="24" t="s">
        <v>101</v>
      </c>
      <c r="Y249" s="24" t="s">
        <v>101</v>
      </c>
      <c r="Z249" s="24" t="s">
        <v>101</v>
      </c>
      <c r="AA249" s="24" t="s">
        <v>101</v>
      </c>
      <c r="AB249" s="24" t="s">
        <v>101</v>
      </c>
      <c r="AC249" s="219" t="s">
        <v>101</v>
      </c>
      <c r="AD249" s="34">
        <f t="shared" si="59"/>
        <v>0</v>
      </c>
      <c r="AE249" s="39"/>
      <c r="AF249" s="39" t="s">
        <v>101</v>
      </c>
      <c r="AG249" s="220"/>
      <c r="AH249" s="81" t="s">
        <v>30</v>
      </c>
      <c r="AI249" s="272" t="s">
        <v>101</v>
      </c>
      <c r="AJ249" s="26">
        <f t="shared" ca="1" si="60"/>
        <v>44566</v>
      </c>
      <c r="AK249" s="27">
        <v>13</v>
      </c>
    </row>
    <row r="250" spans="1:38" ht="21" customHeight="1" x14ac:dyDescent="0.45">
      <c r="A250" s="25"/>
      <c r="B250" s="41" t="s">
        <v>1343</v>
      </c>
      <c r="C250" s="42"/>
      <c r="D250" s="43"/>
      <c r="E250" s="42" t="s">
        <v>33</v>
      </c>
      <c r="F250" s="67"/>
      <c r="G250" s="45"/>
      <c r="H250" s="93" t="s">
        <v>814</v>
      </c>
      <c r="I250" s="153"/>
      <c r="J250" s="94"/>
      <c r="K250" s="107">
        <v>1</v>
      </c>
      <c r="L250" s="63">
        <v>2893036</v>
      </c>
      <c r="M250" s="95">
        <v>10</v>
      </c>
      <c r="N250" s="95">
        <v>10</v>
      </c>
      <c r="O250" s="95">
        <v>10</v>
      </c>
      <c r="P250" s="96">
        <v>80</v>
      </c>
      <c r="Q250" s="33">
        <v>0</v>
      </c>
      <c r="R250" s="160">
        <v>6</v>
      </c>
      <c r="S250" s="161">
        <v>6</v>
      </c>
      <c r="T250" s="161">
        <v>6</v>
      </c>
      <c r="U250" s="161">
        <v>6</v>
      </c>
      <c r="V250" s="161">
        <v>6</v>
      </c>
      <c r="W250" s="161">
        <v>6</v>
      </c>
      <c r="X250" s="161">
        <v>6</v>
      </c>
      <c r="Y250" s="161">
        <v>6</v>
      </c>
      <c r="Z250" s="161">
        <v>6</v>
      </c>
      <c r="AA250" s="161"/>
      <c r="AB250" s="161">
        <v>12</v>
      </c>
      <c r="AC250" s="284">
        <v>6</v>
      </c>
      <c r="AD250" s="34">
        <f t="shared" si="59"/>
        <v>72</v>
      </c>
      <c r="AE250" s="393">
        <f t="shared" ref="AE250:AE251" si="69">(AI250*AK250)-AI250</f>
        <v>72</v>
      </c>
      <c r="AF250" s="39">
        <f>AD250+Q250-((AK250-1 -AH250)*AI250)</f>
        <v>0</v>
      </c>
      <c r="AG250" s="105"/>
      <c r="AH250" s="81" t="s">
        <v>30</v>
      </c>
      <c r="AI250" s="270">
        <v>6</v>
      </c>
      <c r="AJ250" s="26">
        <f t="shared" ca="1" si="60"/>
        <v>44566</v>
      </c>
      <c r="AK250" s="27">
        <v>13</v>
      </c>
      <c r="AL250">
        <f>MONTH(AI250)</f>
        <v>1</v>
      </c>
    </row>
    <row r="251" spans="1:38" ht="21" customHeight="1" x14ac:dyDescent="0.45">
      <c r="A251" s="40">
        <v>0</v>
      </c>
      <c r="B251" s="41" t="s">
        <v>464</v>
      </c>
      <c r="C251" s="42">
        <v>0</v>
      </c>
      <c r="D251" s="43">
        <v>146</v>
      </c>
      <c r="E251" s="65" t="s">
        <v>125</v>
      </c>
      <c r="F251" s="67">
        <v>0</v>
      </c>
      <c r="G251" s="45">
        <v>0</v>
      </c>
      <c r="H251" s="313" t="s">
        <v>465</v>
      </c>
      <c r="I251" s="153">
        <v>0</v>
      </c>
      <c r="J251" s="143">
        <v>0</v>
      </c>
      <c r="K251" s="48">
        <v>1</v>
      </c>
      <c r="L251" s="190">
        <v>6130146</v>
      </c>
      <c r="M251" s="51">
        <v>10</v>
      </c>
      <c r="N251" s="51">
        <v>10</v>
      </c>
      <c r="O251" s="51">
        <v>30</v>
      </c>
      <c r="P251" s="52">
        <v>25</v>
      </c>
      <c r="Q251" s="33">
        <v>0</v>
      </c>
      <c r="R251" s="160">
        <v>7.5</v>
      </c>
      <c r="S251" s="161">
        <v>7.5</v>
      </c>
      <c r="T251" s="161">
        <v>7.5</v>
      </c>
      <c r="U251" s="199">
        <v>7.5</v>
      </c>
      <c r="V251" s="161">
        <v>7.5</v>
      </c>
      <c r="W251" s="161">
        <v>7.5</v>
      </c>
      <c r="X251" s="161">
        <v>7.5</v>
      </c>
      <c r="Y251" s="161">
        <v>7.5</v>
      </c>
      <c r="Z251" s="161">
        <v>7.5</v>
      </c>
      <c r="AA251" s="161">
        <v>7.5</v>
      </c>
      <c r="AB251" s="161">
        <v>7.5</v>
      </c>
      <c r="AC251" s="284">
        <v>7.5</v>
      </c>
      <c r="AD251" s="34">
        <f t="shared" si="59"/>
        <v>90</v>
      </c>
      <c r="AE251" s="393">
        <f t="shared" si="69"/>
        <v>90</v>
      </c>
      <c r="AF251" s="39">
        <f>AD251+Q251-((AK251-1 -AH251)*AI251)</f>
        <v>0</v>
      </c>
      <c r="AG251" s="105"/>
      <c r="AH251" s="81" t="s">
        <v>30</v>
      </c>
      <c r="AI251" s="269">
        <v>7.5</v>
      </c>
      <c r="AJ251" s="26">
        <f t="shared" ca="1" si="60"/>
        <v>44566</v>
      </c>
      <c r="AK251" s="27">
        <v>13</v>
      </c>
      <c r="AL251">
        <f>MONTH(AI251)</f>
        <v>1</v>
      </c>
    </row>
    <row r="252" spans="1:38" ht="19.5" hidden="1" x14ac:dyDescent="0.4">
      <c r="A252" s="40">
        <v>0</v>
      </c>
      <c r="B252" s="41" t="s">
        <v>85</v>
      </c>
      <c r="C252" s="42" t="s">
        <v>86</v>
      </c>
      <c r="D252" s="43">
        <v>112</v>
      </c>
      <c r="E252" s="42" t="s">
        <v>78</v>
      </c>
      <c r="F252" s="115">
        <v>0</v>
      </c>
      <c r="G252" s="106">
        <v>0</v>
      </c>
      <c r="H252" s="304">
        <v>421907301312</v>
      </c>
      <c r="I252" s="116">
        <v>0</v>
      </c>
      <c r="J252" s="117">
        <v>0</v>
      </c>
      <c r="K252" s="118" t="s">
        <v>60</v>
      </c>
      <c r="L252" s="5" t="s">
        <v>87</v>
      </c>
      <c r="M252" s="51">
        <v>10</v>
      </c>
      <c r="N252" s="51">
        <v>10</v>
      </c>
      <c r="O252" s="51">
        <v>30</v>
      </c>
      <c r="P252" s="52">
        <v>114</v>
      </c>
      <c r="Q252" s="33">
        <v>0</v>
      </c>
      <c r="R252" s="160" t="s">
        <v>60</v>
      </c>
      <c r="S252" s="161" t="s">
        <v>60</v>
      </c>
      <c r="T252" s="161" t="s">
        <v>60</v>
      </c>
      <c r="U252" s="161" t="s">
        <v>60</v>
      </c>
      <c r="V252" s="161" t="s">
        <v>60</v>
      </c>
      <c r="W252" s="161" t="s">
        <v>60</v>
      </c>
      <c r="X252" s="161" t="s">
        <v>60</v>
      </c>
      <c r="Y252" s="161" t="s">
        <v>60</v>
      </c>
      <c r="Z252" s="161" t="s">
        <v>60</v>
      </c>
      <c r="AA252" s="161" t="s">
        <v>60</v>
      </c>
      <c r="AB252" s="161" t="s">
        <v>60</v>
      </c>
      <c r="AC252" s="284" t="s">
        <v>60</v>
      </c>
      <c r="AD252" s="34">
        <f t="shared" si="59"/>
        <v>0</v>
      </c>
      <c r="AE252" s="39">
        <f>AI252*AK252-AF252</f>
        <v>187.5</v>
      </c>
      <c r="AF252" s="39">
        <f>AD252+Q252-((AK252-1-AH252)*AI252)</f>
        <v>-90</v>
      </c>
      <c r="AG252" s="108" t="s">
        <v>60</v>
      </c>
      <c r="AH252" s="81" t="s">
        <v>30</v>
      </c>
      <c r="AI252" s="269">
        <v>7.5</v>
      </c>
      <c r="AJ252" s="26">
        <f t="shared" ca="1" si="60"/>
        <v>44566</v>
      </c>
      <c r="AK252" s="27">
        <v>13</v>
      </c>
    </row>
    <row r="253" spans="1:38" ht="21" customHeight="1" x14ac:dyDescent="0.45">
      <c r="A253" s="25" t="s">
        <v>466</v>
      </c>
      <c r="B253" s="55" t="s">
        <v>467</v>
      </c>
      <c r="C253" s="64">
        <v>0</v>
      </c>
      <c r="D253" s="57">
        <v>0</v>
      </c>
      <c r="E253" s="56" t="s">
        <v>104</v>
      </c>
      <c r="F253" s="58">
        <v>0</v>
      </c>
      <c r="G253" s="106">
        <v>0</v>
      </c>
      <c r="H253" s="304" t="s">
        <v>468</v>
      </c>
      <c r="I253" s="60">
        <v>0</v>
      </c>
      <c r="J253" s="94">
        <v>0</v>
      </c>
      <c r="K253" s="48">
        <v>1</v>
      </c>
      <c r="L253" s="5">
        <v>222222</v>
      </c>
      <c r="M253" s="168">
        <v>10</v>
      </c>
      <c r="N253" s="168">
        <v>10</v>
      </c>
      <c r="O253" s="168">
        <v>30</v>
      </c>
      <c r="P253" s="169">
        <v>32</v>
      </c>
      <c r="Q253" s="33">
        <v>0</v>
      </c>
      <c r="R253" s="280">
        <v>7.5</v>
      </c>
      <c r="S253" s="161">
        <v>7.5</v>
      </c>
      <c r="T253" s="161">
        <v>7.5</v>
      </c>
      <c r="U253" s="161">
        <v>7.5</v>
      </c>
      <c r="V253" s="161">
        <v>7.5</v>
      </c>
      <c r="W253" s="161">
        <v>7.5</v>
      </c>
      <c r="X253" s="161">
        <v>7.5</v>
      </c>
      <c r="Y253" s="161">
        <v>7.5</v>
      </c>
      <c r="Z253" s="161">
        <v>7.5</v>
      </c>
      <c r="AA253" s="161">
        <v>7.5</v>
      </c>
      <c r="AB253" s="161">
        <v>7.5</v>
      </c>
      <c r="AC253" s="284">
        <v>7.5</v>
      </c>
      <c r="AD253" s="34">
        <f t="shared" si="59"/>
        <v>90</v>
      </c>
      <c r="AE253" s="393">
        <f t="shared" ref="AE253:AE254" si="70">(AI253*AK253)-AI253</f>
        <v>90</v>
      </c>
      <c r="AF253" s="39">
        <f>AD253+Q253-((AK253-1 -AH253)*AI253)</f>
        <v>0</v>
      </c>
      <c r="AG253" s="105"/>
      <c r="AH253" s="81" t="s">
        <v>30</v>
      </c>
      <c r="AI253" s="269">
        <v>7.5</v>
      </c>
      <c r="AJ253" s="26">
        <f t="shared" ca="1" si="60"/>
        <v>44566</v>
      </c>
      <c r="AK253" s="27">
        <v>13</v>
      </c>
      <c r="AL253">
        <f>MONTH(AI253)</f>
        <v>1</v>
      </c>
    </row>
    <row r="254" spans="1:38" ht="21" customHeight="1" x14ac:dyDescent="0.45">
      <c r="A254" s="40">
        <v>0</v>
      </c>
      <c r="B254" s="55" t="s">
        <v>469</v>
      </c>
      <c r="C254" s="64" t="s">
        <v>149</v>
      </c>
      <c r="D254" s="57">
        <v>193</v>
      </c>
      <c r="E254" s="64" t="s">
        <v>44</v>
      </c>
      <c r="F254" s="58">
        <v>0</v>
      </c>
      <c r="G254" s="47">
        <v>0</v>
      </c>
      <c r="H254" s="300" t="s">
        <v>470</v>
      </c>
      <c r="I254" s="102">
        <v>0</v>
      </c>
      <c r="J254" s="149" t="s">
        <v>135</v>
      </c>
      <c r="K254" s="48">
        <v>1</v>
      </c>
      <c r="L254" s="5">
        <v>6881193</v>
      </c>
      <c r="M254" s="51">
        <v>10</v>
      </c>
      <c r="N254" s="51">
        <v>10</v>
      </c>
      <c r="O254" s="51">
        <v>20</v>
      </c>
      <c r="P254" s="52">
        <v>159</v>
      </c>
      <c r="Q254" s="33">
        <v>0</v>
      </c>
      <c r="R254" s="160">
        <v>7.5</v>
      </c>
      <c r="S254" s="161">
        <v>7.5</v>
      </c>
      <c r="T254" s="161">
        <v>7.5</v>
      </c>
      <c r="U254" s="161">
        <v>7.5</v>
      </c>
      <c r="V254" s="161">
        <v>7.5</v>
      </c>
      <c r="W254" s="161">
        <v>7.5</v>
      </c>
      <c r="X254" s="161">
        <v>7.5</v>
      </c>
      <c r="Y254" s="161">
        <v>7.5</v>
      </c>
      <c r="Z254" s="161">
        <v>7.5</v>
      </c>
      <c r="AA254" s="161">
        <v>7.5</v>
      </c>
      <c r="AB254" s="161">
        <v>7.5</v>
      </c>
      <c r="AC254" s="284">
        <v>7.5</v>
      </c>
      <c r="AD254" s="34">
        <f t="shared" si="59"/>
        <v>90</v>
      </c>
      <c r="AE254" s="393">
        <f t="shared" si="70"/>
        <v>90</v>
      </c>
      <c r="AF254" s="39">
        <f>AD254+Q254-((AK254-1 -AH254)*AI254)</f>
        <v>0</v>
      </c>
      <c r="AG254" s="105"/>
      <c r="AH254" s="81" t="s">
        <v>30</v>
      </c>
      <c r="AI254" s="269">
        <v>7.5</v>
      </c>
      <c r="AJ254" s="26">
        <f t="shared" ca="1" si="60"/>
        <v>44566</v>
      </c>
      <c r="AK254" s="27">
        <v>13</v>
      </c>
      <c r="AL254">
        <f>MONTH(AI254)</f>
        <v>1</v>
      </c>
    </row>
    <row r="255" spans="1:38" ht="19.5" hidden="1" x14ac:dyDescent="0.4">
      <c r="A255" s="40">
        <v>0</v>
      </c>
      <c r="B255" s="41" t="s">
        <v>471</v>
      </c>
      <c r="C255" s="42">
        <v>0</v>
      </c>
      <c r="D255" s="43">
        <v>203</v>
      </c>
      <c r="E255" s="42" t="s">
        <v>133</v>
      </c>
      <c r="F255" s="115">
        <v>0</v>
      </c>
      <c r="G255" s="106">
        <v>0</v>
      </c>
      <c r="H255" s="304">
        <v>0</v>
      </c>
      <c r="I255" s="116">
        <v>0</v>
      </c>
      <c r="J255" s="117" t="s">
        <v>142</v>
      </c>
      <c r="K255" s="118" t="s">
        <v>60</v>
      </c>
      <c r="L255" s="5">
        <v>9263203</v>
      </c>
      <c r="M255" s="51">
        <v>10</v>
      </c>
      <c r="N255" s="51">
        <v>10</v>
      </c>
      <c r="O255" s="51">
        <v>30</v>
      </c>
      <c r="P255" s="52">
        <v>203</v>
      </c>
      <c r="Q255" s="33">
        <v>0</v>
      </c>
      <c r="R255" s="160">
        <v>6.64</v>
      </c>
      <c r="S255" s="161">
        <v>7.5</v>
      </c>
      <c r="T255" s="161">
        <v>6.64</v>
      </c>
      <c r="U255" s="161">
        <v>6.64</v>
      </c>
      <c r="V255" s="161">
        <v>6.64</v>
      </c>
      <c r="W255" s="161">
        <v>6.64</v>
      </c>
      <c r="X255" s="161" t="s">
        <v>60</v>
      </c>
      <c r="Y255" s="161" t="s">
        <v>60</v>
      </c>
      <c r="Z255" s="161" t="s">
        <v>60</v>
      </c>
      <c r="AA255" s="161" t="s">
        <v>60</v>
      </c>
      <c r="AB255" s="161" t="s">
        <v>60</v>
      </c>
      <c r="AC255" s="284" t="s">
        <v>60</v>
      </c>
      <c r="AD255" s="34">
        <f t="shared" si="59"/>
        <v>40.700000000000003</v>
      </c>
      <c r="AE255" s="39">
        <f>AI255*AK255-AF255</f>
        <v>146.80000000000001</v>
      </c>
      <c r="AF255" s="39">
        <f>AD255+Q255-((AK255-1-AH255)*AI255)</f>
        <v>-49.3</v>
      </c>
      <c r="AG255" s="105"/>
      <c r="AH255" s="81" t="s">
        <v>30</v>
      </c>
      <c r="AI255" s="269">
        <v>7.5</v>
      </c>
      <c r="AJ255" s="26">
        <f t="shared" ca="1" si="60"/>
        <v>44566</v>
      </c>
      <c r="AK255" s="27">
        <v>13</v>
      </c>
    </row>
    <row r="256" spans="1:38" ht="19.5" hidden="1" x14ac:dyDescent="0.4">
      <c r="A256" s="40">
        <v>0</v>
      </c>
      <c r="B256" s="55" t="s">
        <v>472</v>
      </c>
      <c r="C256" s="56" t="s">
        <v>131</v>
      </c>
      <c r="D256" s="57">
        <v>84</v>
      </c>
      <c r="E256" s="56" t="s">
        <v>78</v>
      </c>
      <c r="F256" s="58">
        <v>0</v>
      </c>
      <c r="G256" s="47">
        <v>0</v>
      </c>
      <c r="H256" s="300" t="s">
        <v>473</v>
      </c>
      <c r="I256" s="47">
        <v>0</v>
      </c>
      <c r="J256" s="143" t="s">
        <v>132</v>
      </c>
      <c r="K256" s="48" t="s">
        <v>60</v>
      </c>
      <c r="L256" s="156">
        <v>9263084</v>
      </c>
      <c r="M256" s="51">
        <v>10</v>
      </c>
      <c r="N256" s="51">
        <v>10</v>
      </c>
      <c r="O256" s="51">
        <v>30</v>
      </c>
      <c r="P256" s="52">
        <v>232</v>
      </c>
      <c r="Q256" s="33">
        <v>0</v>
      </c>
      <c r="R256" s="160" t="s">
        <v>60</v>
      </c>
      <c r="S256" s="161" t="s">
        <v>60</v>
      </c>
      <c r="T256" s="161" t="s">
        <v>60</v>
      </c>
      <c r="U256" s="161" t="s">
        <v>60</v>
      </c>
      <c r="V256" s="161" t="s">
        <v>60</v>
      </c>
      <c r="W256" s="161" t="s">
        <v>60</v>
      </c>
      <c r="X256" s="161" t="s">
        <v>60</v>
      </c>
      <c r="Y256" s="161" t="s">
        <v>60</v>
      </c>
      <c r="Z256" s="161" t="s">
        <v>60</v>
      </c>
      <c r="AA256" s="161" t="s">
        <v>60</v>
      </c>
      <c r="AB256" s="161" t="s">
        <v>60</v>
      </c>
      <c r="AC256" s="284" t="s">
        <v>60</v>
      </c>
      <c r="AD256" s="34">
        <f t="shared" si="59"/>
        <v>0</v>
      </c>
      <c r="AE256" s="39">
        <f>AI256*AK256-AF256</f>
        <v>187.5</v>
      </c>
      <c r="AF256" s="39">
        <f>AD256+Q256-((AK256-1-AH256)*AI256)</f>
        <v>-90</v>
      </c>
      <c r="AG256" s="113"/>
      <c r="AH256" s="81" t="s">
        <v>30</v>
      </c>
      <c r="AI256" s="269">
        <v>7.5</v>
      </c>
      <c r="AJ256" s="26">
        <f t="shared" ca="1" si="60"/>
        <v>44566</v>
      </c>
      <c r="AK256" s="27">
        <v>13</v>
      </c>
    </row>
    <row r="257" spans="1:38" ht="21" hidden="1" customHeight="1" x14ac:dyDescent="0.4">
      <c r="A257" s="40">
        <v>0</v>
      </c>
      <c r="B257" s="41" t="s">
        <v>474</v>
      </c>
      <c r="C257" s="42" t="s">
        <v>124</v>
      </c>
      <c r="D257" s="43">
        <v>163</v>
      </c>
      <c r="E257" s="42" t="s">
        <v>44</v>
      </c>
      <c r="F257" s="137">
        <v>26749</v>
      </c>
      <c r="G257" s="106" t="s">
        <v>475</v>
      </c>
      <c r="H257" s="304">
        <v>421918691908</v>
      </c>
      <c r="I257" s="60">
        <v>0</v>
      </c>
      <c r="J257" s="149" t="s">
        <v>135</v>
      </c>
      <c r="K257" s="48" t="s">
        <v>60</v>
      </c>
      <c r="L257" s="63">
        <v>101010222</v>
      </c>
      <c r="M257" s="51">
        <v>10</v>
      </c>
      <c r="N257" s="51">
        <v>10</v>
      </c>
      <c r="O257" s="51">
        <v>20</v>
      </c>
      <c r="P257" s="52">
        <v>164</v>
      </c>
      <c r="Q257" s="33">
        <v>0</v>
      </c>
      <c r="R257" s="160">
        <v>7.5</v>
      </c>
      <c r="S257" s="161">
        <v>7.5</v>
      </c>
      <c r="T257" s="161">
        <v>7.5</v>
      </c>
      <c r="U257" s="161">
        <v>7.5</v>
      </c>
      <c r="V257" s="161">
        <v>7.5</v>
      </c>
      <c r="W257" s="161">
        <v>7.5</v>
      </c>
      <c r="X257" s="161">
        <v>7.5</v>
      </c>
      <c r="Y257" s="161">
        <v>7.5</v>
      </c>
      <c r="Z257" s="161">
        <v>7.5</v>
      </c>
      <c r="AA257" s="161" t="s">
        <v>60</v>
      </c>
      <c r="AB257" s="199" t="s">
        <v>60</v>
      </c>
      <c r="AC257" s="294" t="s">
        <v>60</v>
      </c>
      <c r="AD257" s="34">
        <f t="shared" si="59"/>
        <v>67.5</v>
      </c>
      <c r="AE257" s="393">
        <f>AI257*AK257-AF257</f>
        <v>120</v>
      </c>
      <c r="AF257" s="39">
        <f>AD257+Q257-((AK257-1-AH257)*AI257)</f>
        <v>-22.5</v>
      </c>
      <c r="AG257" s="108"/>
      <c r="AH257" s="81" t="s">
        <v>30</v>
      </c>
      <c r="AI257" s="269">
        <v>7.5</v>
      </c>
      <c r="AJ257" s="26">
        <f t="shared" ca="1" si="60"/>
        <v>44566</v>
      </c>
      <c r="AK257" s="27">
        <v>13</v>
      </c>
    </row>
    <row r="258" spans="1:38" ht="21" customHeight="1" x14ac:dyDescent="0.45">
      <c r="A258" s="40">
        <v>158</v>
      </c>
      <c r="B258" s="41" t="s">
        <v>31</v>
      </c>
      <c r="C258" s="65" t="s">
        <v>32</v>
      </c>
      <c r="D258" s="43">
        <v>0</v>
      </c>
      <c r="E258" s="42" t="s">
        <v>33</v>
      </c>
      <c r="F258" s="67">
        <v>0</v>
      </c>
      <c r="G258" s="92">
        <v>0</v>
      </c>
      <c r="H258" s="302">
        <v>421910225698</v>
      </c>
      <c r="I258" s="60">
        <v>0</v>
      </c>
      <c r="J258" s="198">
        <v>0</v>
      </c>
      <c r="K258" s="48">
        <v>1</v>
      </c>
      <c r="L258" s="63">
        <v>2893133</v>
      </c>
      <c r="M258" s="51">
        <v>10</v>
      </c>
      <c r="N258" s="51">
        <v>10</v>
      </c>
      <c r="O258" s="95">
        <v>1</v>
      </c>
      <c r="P258" s="96">
        <v>6</v>
      </c>
      <c r="Q258" s="33">
        <v>-6.6399999999999721</v>
      </c>
      <c r="R258" s="160">
        <v>36</v>
      </c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284"/>
      <c r="AD258" s="34">
        <f t="shared" si="59"/>
        <v>36</v>
      </c>
      <c r="AE258" s="393">
        <f t="shared" ref="AE258:AE268" si="71">(AI258*AK258)-AI258</f>
        <v>72</v>
      </c>
      <c r="AF258" s="39">
        <f t="shared" ref="AF258:AF268" si="72">AD258+Q258-((AK258-1 -AH258)*AI258)</f>
        <v>-6.6399999999999721</v>
      </c>
      <c r="AG258" s="35"/>
      <c r="AH258" s="81" t="s">
        <v>674</v>
      </c>
      <c r="AI258" s="270">
        <v>6</v>
      </c>
      <c r="AJ258" s="26">
        <f t="shared" ca="1" si="60"/>
        <v>44566</v>
      </c>
      <c r="AK258" s="27">
        <v>13</v>
      </c>
      <c r="AL258">
        <f t="shared" ref="AL258:AL268" si="73">MONTH(AI258)</f>
        <v>1</v>
      </c>
    </row>
    <row r="259" spans="1:38" ht="21" customHeight="1" x14ac:dyDescent="0.45">
      <c r="A259" s="40">
        <v>0</v>
      </c>
      <c r="B259" s="55" t="s">
        <v>816</v>
      </c>
      <c r="C259" s="64" t="s">
        <v>287</v>
      </c>
      <c r="D259" s="57">
        <v>86</v>
      </c>
      <c r="E259" s="65" t="s">
        <v>37</v>
      </c>
      <c r="F259" s="58">
        <v>0</v>
      </c>
      <c r="G259" s="114">
        <v>0</v>
      </c>
      <c r="H259" s="300" t="s">
        <v>817</v>
      </c>
      <c r="I259" s="60">
        <v>0</v>
      </c>
      <c r="J259" s="40" t="s">
        <v>41</v>
      </c>
      <c r="K259" s="107">
        <v>1</v>
      </c>
      <c r="L259" s="5">
        <v>2907086</v>
      </c>
      <c r="M259" s="103">
        <v>10</v>
      </c>
      <c r="N259" s="103">
        <v>10</v>
      </c>
      <c r="O259" s="103">
        <v>1</v>
      </c>
      <c r="P259" s="104">
        <v>73</v>
      </c>
      <c r="Q259" s="33">
        <v>0</v>
      </c>
      <c r="R259" s="160"/>
      <c r="S259" s="161"/>
      <c r="T259" s="161"/>
      <c r="U259" s="161"/>
      <c r="V259" s="161"/>
      <c r="W259" s="161"/>
      <c r="X259" s="161">
        <v>36</v>
      </c>
      <c r="Y259" s="161"/>
      <c r="Z259" s="161"/>
      <c r="AA259" s="161"/>
      <c r="AB259" s="161"/>
      <c r="AC259" s="284"/>
      <c r="AD259" s="34">
        <f t="shared" si="59"/>
        <v>36</v>
      </c>
      <c r="AE259" s="393">
        <f t="shared" si="71"/>
        <v>72</v>
      </c>
      <c r="AF259" s="39">
        <f t="shared" si="72"/>
        <v>0</v>
      </c>
      <c r="AG259" s="379"/>
      <c r="AH259" s="81" t="s">
        <v>674</v>
      </c>
      <c r="AI259" s="270">
        <v>6</v>
      </c>
      <c r="AJ259" s="26">
        <f t="shared" ca="1" si="60"/>
        <v>44566</v>
      </c>
      <c r="AK259" s="27">
        <v>13</v>
      </c>
      <c r="AL259">
        <f t="shared" si="73"/>
        <v>1</v>
      </c>
    </row>
    <row r="260" spans="1:38" ht="21" customHeight="1" x14ac:dyDescent="0.45">
      <c r="A260" s="40">
        <v>0</v>
      </c>
      <c r="B260" s="129" t="s">
        <v>476</v>
      </c>
      <c r="C260" s="21" t="s">
        <v>124</v>
      </c>
      <c r="D260" s="129">
        <v>139</v>
      </c>
      <c r="E260" s="21" t="s">
        <v>78</v>
      </c>
      <c r="F260" s="17">
        <v>0</v>
      </c>
      <c r="G260" s="18">
        <v>0</v>
      </c>
      <c r="H260" s="302">
        <v>421905295143</v>
      </c>
      <c r="I260" s="20">
        <v>0</v>
      </c>
      <c r="J260" s="72">
        <v>0</v>
      </c>
      <c r="K260" s="191">
        <v>1</v>
      </c>
      <c r="L260" s="63">
        <v>9263139</v>
      </c>
      <c r="M260" s="130">
        <v>10</v>
      </c>
      <c r="N260" s="130">
        <v>10</v>
      </c>
      <c r="O260" s="130">
        <v>30</v>
      </c>
      <c r="P260" s="131">
        <v>135</v>
      </c>
      <c r="Q260" s="33">
        <v>0</v>
      </c>
      <c r="R260" s="280">
        <v>7.5</v>
      </c>
      <c r="S260" s="286">
        <v>7.5</v>
      </c>
      <c r="T260" s="161">
        <v>7.5</v>
      </c>
      <c r="U260" s="286">
        <v>7.5</v>
      </c>
      <c r="V260" s="286">
        <v>7.5</v>
      </c>
      <c r="W260" s="161">
        <v>7.5</v>
      </c>
      <c r="X260" s="286">
        <v>7.5</v>
      </c>
      <c r="Y260" s="286">
        <v>7.5</v>
      </c>
      <c r="Z260" s="383"/>
      <c r="AA260" s="286">
        <v>22.5</v>
      </c>
      <c r="AB260" s="286">
        <v>7.5</v>
      </c>
      <c r="AC260" s="285">
        <v>7.5</v>
      </c>
      <c r="AD260" s="34">
        <f t="shared" si="59"/>
        <v>97.5</v>
      </c>
      <c r="AE260" s="393">
        <f t="shared" si="71"/>
        <v>90</v>
      </c>
      <c r="AF260" s="39">
        <f t="shared" si="72"/>
        <v>7.5</v>
      </c>
      <c r="AG260" s="35"/>
      <c r="AH260" s="81" t="s">
        <v>30</v>
      </c>
      <c r="AI260" s="269">
        <v>7.5</v>
      </c>
      <c r="AJ260" s="26">
        <f t="shared" ca="1" si="60"/>
        <v>44566</v>
      </c>
      <c r="AK260" s="27">
        <v>13</v>
      </c>
      <c r="AL260">
        <f t="shared" si="73"/>
        <v>1</v>
      </c>
    </row>
    <row r="261" spans="1:38" ht="21" customHeight="1" x14ac:dyDescent="0.45">
      <c r="A261" s="40">
        <v>0</v>
      </c>
      <c r="B261" s="41" t="s">
        <v>477</v>
      </c>
      <c r="C261" s="42" t="s">
        <v>32</v>
      </c>
      <c r="D261" s="43">
        <v>0</v>
      </c>
      <c r="E261" s="42" t="s">
        <v>33</v>
      </c>
      <c r="F261" s="67">
        <v>0</v>
      </c>
      <c r="G261" s="114">
        <v>0</v>
      </c>
      <c r="H261" s="300">
        <v>421903425155</v>
      </c>
      <c r="I261" s="60">
        <v>0</v>
      </c>
      <c r="J261" s="25" t="s">
        <v>115</v>
      </c>
      <c r="K261" s="48">
        <v>1</v>
      </c>
      <c r="L261" s="5">
        <v>333333</v>
      </c>
      <c r="M261" s="164">
        <v>10</v>
      </c>
      <c r="N261" s="164">
        <v>10</v>
      </c>
      <c r="O261" s="164">
        <v>10</v>
      </c>
      <c r="P261" s="165">
        <v>60</v>
      </c>
      <c r="Q261" s="33">
        <v>0</v>
      </c>
      <c r="R261" s="160">
        <v>6.64</v>
      </c>
      <c r="S261" s="161">
        <v>6.64</v>
      </c>
      <c r="T261" s="161">
        <v>6.64</v>
      </c>
      <c r="U261" s="161">
        <v>6.64</v>
      </c>
      <c r="V261" s="161">
        <v>6.64</v>
      </c>
      <c r="W261" s="161">
        <v>6.64</v>
      </c>
      <c r="X261" s="161">
        <v>6.64</v>
      </c>
      <c r="Y261" s="161">
        <v>6.64</v>
      </c>
      <c r="Z261" s="161">
        <v>6.64</v>
      </c>
      <c r="AA261" s="161">
        <v>6.64</v>
      </c>
      <c r="AB261" s="161">
        <v>6.64</v>
      </c>
      <c r="AC261" s="284">
        <v>6.64</v>
      </c>
      <c r="AD261" s="34">
        <f t="shared" si="59"/>
        <v>79.679999999999993</v>
      </c>
      <c r="AE261" s="393">
        <f t="shared" si="71"/>
        <v>72</v>
      </c>
      <c r="AF261" s="39">
        <f t="shared" si="72"/>
        <v>7.6799999999999926</v>
      </c>
      <c r="AG261" s="35"/>
      <c r="AH261" s="81" t="s">
        <v>30</v>
      </c>
      <c r="AI261" s="270">
        <v>6</v>
      </c>
      <c r="AJ261" s="26">
        <f t="shared" ca="1" si="60"/>
        <v>44566</v>
      </c>
      <c r="AK261" s="27">
        <v>13</v>
      </c>
      <c r="AL261">
        <f t="shared" si="73"/>
        <v>1</v>
      </c>
    </row>
    <row r="262" spans="1:38" ht="21" customHeight="1" x14ac:dyDescent="0.45">
      <c r="A262" s="40">
        <v>206</v>
      </c>
      <c r="B262" s="55" t="s">
        <v>478</v>
      </c>
      <c r="C262" s="42">
        <v>0</v>
      </c>
      <c r="D262" s="43">
        <v>117</v>
      </c>
      <c r="E262" s="65" t="s">
        <v>125</v>
      </c>
      <c r="F262" s="192">
        <v>0</v>
      </c>
      <c r="G262" s="158">
        <v>0</v>
      </c>
      <c r="H262" s="309" t="s">
        <v>479</v>
      </c>
      <c r="I262" s="122">
        <v>0</v>
      </c>
      <c r="J262" s="61" t="s">
        <v>480</v>
      </c>
      <c r="K262" s="48">
        <v>1</v>
      </c>
      <c r="L262" s="5">
        <v>6130117</v>
      </c>
      <c r="M262" s="51">
        <v>10</v>
      </c>
      <c r="N262" s="51">
        <v>10</v>
      </c>
      <c r="O262" s="51">
        <v>30</v>
      </c>
      <c r="P262" s="52">
        <v>237</v>
      </c>
      <c r="Q262" s="33">
        <v>0</v>
      </c>
      <c r="R262" s="282">
        <v>7.5</v>
      </c>
      <c r="S262" s="161">
        <v>7.5</v>
      </c>
      <c r="T262" s="161">
        <v>7.5</v>
      </c>
      <c r="U262" s="161">
        <v>7.5</v>
      </c>
      <c r="V262" s="161">
        <v>7.5</v>
      </c>
      <c r="W262" s="161">
        <v>7.5</v>
      </c>
      <c r="X262" s="161">
        <v>7.5</v>
      </c>
      <c r="Y262" s="161">
        <v>7.5</v>
      </c>
      <c r="Z262" s="161">
        <v>7.5</v>
      </c>
      <c r="AA262" s="161">
        <v>7.5</v>
      </c>
      <c r="AB262" s="161">
        <v>7.5</v>
      </c>
      <c r="AC262" s="284">
        <v>7.5</v>
      </c>
      <c r="AD262" s="34">
        <f t="shared" ref="AD262:AD325" si="74">SUM(R262:AC262)</f>
        <v>90</v>
      </c>
      <c r="AE262" s="393">
        <f t="shared" si="71"/>
        <v>90</v>
      </c>
      <c r="AF262" s="39">
        <f t="shared" si="72"/>
        <v>0</v>
      </c>
      <c r="AG262" s="113"/>
      <c r="AH262" s="81" t="s">
        <v>30</v>
      </c>
      <c r="AI262" s="269">
        <v>7.5</v>
      </c>
      <c r="AJ262" s="26">
        <f t="shared" ref="AJ262:AJ325" ca="1" si="75">TODAY()</f>
        <v>44566</v>
      </c>
      <c r="AK262" s="27">
        <v>13</v>
      </c>
      <c r="AL262">
        <f t="shared" si="73"/>
        <v>1</v>
      </c>
    </row>
    <row r="263" spans="1:38" ht="21" customHeight="1" x14ac:dyDescent="0.45">
      <c r="A263" s="40">
        <v>83</v>
      </c>
      <c r="B263" s="41" t="s">
        <v>713</v>
      </c>
      <c r="C263" s="42" t="s">
        <v>84</v>
      </c>
      <c r="D263" s="43">
        <v>19</v>
      </c>
      <c r="E263" s="42" t="s">
        <v>33</v>
      </c>
      <c r="F263" s="91">
        <v>25803</v>
      </c>
      <c r="G263" s="66" t="s">
        <v>714</v>
      </c>
      <c r="H263" s="300" t="s">
        <v>715</v>
      </c>
      <c r="I263" s="60">
        <v>0</v>
      </c>
      <c r="J263" s="94" t="s">
        <v>115</v>
      </c>
      <c r="K263" s="48">
        <v>1</v>
      </c>
      <c r="L263" s="5">
        <v>2893019</v>
      </c>
      <c r="M263" s="164">
        <v>10</v>
      </c>
      <c r="N263" s="164">
        <v>10</v>
      </c>
      <c r="O263" s="164">
        <v>10</v>
      </c>
      <c r="P263" s="165">
        <v>19</v>
      </c>
      <c r="Q263" s="33">
        <v>0.11999999999999034</v>
      </c>
      <c r="R263" s="160">
        <v>6.64</v>
      </c>
      <c r="S263" s="161">
        <v>6.64</v>
      </c>
      <c r="T263" s="161">
        <v>6.64</v>
      </c>
      <c r="U263" s="161">
        <v>6</v>
      </c>
      <c r="V263" s="161">
        <v>6</v>
      </c>
      <c r="W263" s="161">
        <v>6</v>
      </c>
      <c r="X263" s="161">
        <v>6</v>
      </c>
      <c r="Y263" s="199">
        <v>6</v>
      </c>
      <c r="Z263" s="161">
        <v>6</v>
      </c>
      <c r="AA263" s="161">
        <v>6</v>
      </c>
      <c r="AB263" s="161">
        <v>6</v>
      </c>
      <c r="AC263" s="284">
        <v>6</v>
      </c>
      <c r="AD263" s="34">
        <f t="shared" si="74"/>
        <v>73.92</v>
      </c>
      <c r="AE263" s="393">
        <f t="shared" si="71"/>
        <v>72</v>
      </c>
      <c r="AF263" s="39">
        <f t="shared" si="72"/>
        <v>2.039999999999992</v>
      </c>
      <c r="AG263" s="105"/>
      <c r="AH263" s="81" t="s">
        <v>30</v>
      </c>
      <c r="AI263" s="270">
        <v>6</v>
      </c>
      <c r="AJ263" s="26">
        <f t="shared" ca="1" si="75"/>
        <v>44566</v>
      </c>
      <c r="AK263" s="27">
        <v>13</v>
      </c>
      <c r="AL263">
        <f t="shared" si="73"/>
        <v>1</v>
      </c>
    </row>
    <row r="264" spans="1:38" ht="21" customHeight="1" x14ac:dyDescent="0.45">
      <c r="A264" s="40">
        <v>159</v>
      </c>
      <c r="B264" s="41" t="s">
        <v>481</v>
      </c>
      <c r="C264" s="42" t="s">
        <v>482</v>
      </c>
      <c r="D264" s="43" t="s">
        <v>483</v>
      </c>
      <c r="E264" s="42" t="s">
        <v>66</v>
      </c>
      <c r="F264" s="67">
        <v>26128</v>
      </c>
      <c r="G264" s="45" t="s">
        <v>484</v>
      </c>
      <c r="H264" s="304" t="s">
        <v>485</v>
      </c>
      <c r="I264" s="153">
        <v>0</v>
      </c>
      <c r="J264" s="40" t="s">
        <v>110</v>
      </c>
      <c r="K264" s="48">
        <v>1</v>
      </c>
      <c r="L264" s="5" t="s">
        <v>87</v>
      </c>
      <c r="M264" s="51">
        <v>10</v>
      </c>
      <c r="N264" s="51">
        <v>10</v>
      </c>
      <c r="O264" s="51">
        <v>30</v>
      </c>
      <c r="P264" s="52">
        <v>140</v>
      </c>
      <c r="Q264" s="33">
        <v>0</v>
      </c>
      <c r="R264" s="160">
        <v>7.5</v>
      </c>
      <c r="S264" s="161">
        <v>7.5</v>
      </c>
      <c r="T264" s="161">
        <v>7.5</v>
      </c>
      <c r="U264" s="161">
        <v>7.5</v>
      </c>
      <c r="V264" s="161">
        <v>7.5</v>
      </c>
      <c r="W264" s="161">
        <v>7.5</v>
      </c>
      <c r="X264" s="161">
        <v>7.5</v>
      </c>
      <c r="Y264" s="161">
        <v>7.5</v>
      </c>
      <c r="Z264" s="161">
        <v>7.5</v>
      </c>
      <c r="AA264" s="161">
        <v>7.5</v>
      </c>
      <c r="AB264" s="199">
        <v>7.5</v>
      </c>
      <c r="AC264" s="294">
        <v>7.5</v>
      </c>
      <c r="AD264" s="34">
        <f t="shared" si="74"/>
        <v>90</v>
      </c>
      <c r="AE264" s="393">
        <f t="shared" si="71"/>
        <v>90</v>
      </c>
      <c r="AF264" s="39">
        <f t="shared" si="72"/>
        <v>0</v>
      </c>
      <c r="AG264" s="35"/>
      <c r="AH264" s="81" t="s">
        <v>30</v>
      </c>
      <c r="AI264" s="269">
        <v>7.5</v>
      </c>
      <c r="AJ264" s="26">
        <f t="shared" ca="1" si="75"/>
        <v>44566</v>
      </c>
      <c r="AK264" s="27">
        <v>13</v>
      </c>
      <c r="AL264">
        <f t="shared" si="73"/>
        <v>1</v>
      </c>
    </row>
    <row r="265" spans="1:38" ht="21" customHeight="1" x14ac:dyDescent="0.45">
      <c r="A265" s="40">
        <v>3</v>
      </c>
      <c r="B265" s="55" t="s">
        <v>729</v>
      </c>
      <c r="C265" s="64" t="s">
        <v>49</v>
      </c>
      <c r="D265" s="57">
        <v>107</v>
      </c>
      <c r="E265" s="65" t="s">
        <v>37</v>
      </c>
      <c r="F265" s="58">
        <v>0</v>
      </c>
      <c r="G265" s="114">
        <v>0</v>
      </c>
      <c r="H265" s="300" t="s">
        <v>730</v>
      </c>
      <c r="I265" s="60">
        <v>0</v>
      </c>
      <c r="J265" s="40" t="s">
        <v>41</v>
      </c>
      <c r="K265" s="48">
        <v>1</v>
      </c>
      <c r="L265" s="5">
        <v>2907107</v>
      </c>
      <c r="M265" s="103">
        <v>10</v>
      </c>
      <c r="N265" s="103">
        <v>10</v>
      </c>
      <c r="O265" s="103">
        <v>1</v>
      </c>
      <c r="P265" s="104">
        <v>19</v>
      </c>
      <c r="Q265" s="33">
        <v>1.9199999999999875</v>
      </c>
      <c r="R265" s="160" t="s">
        <v>1249</v>
      </c>
      <c r="S265" s="161" t="s">
        <v>1249</v>
      </c>
      <c r="T265" s="161" t="s">
        <v>1249</v>
      </c>
      <c r="U265" s="161"/>
      <c r="V265" s="161"/>
      <c r="W265" s="161"/>
      <c r="X265" s="161"/>
      <c r="Y265" s="161"/>
      <c r="Z265" s="161"/>
      <c r="AA265" s="161"/>
      <c r="AB265" s="161"/>
      <c r="AC265" s="284"/>
      <c r="AD265" s="34">
        <f t="shared" si="74"/>
        <v>0</v>
      </c>
      <c r="AE265" s="393">
        <f t="shared" si="71"/>
        <v>72</v>
      </c>
      <c r="AF265" s="39">
        <f t="shared" si="72"/>
        <v>-70.080000000000013</v>
      </c>
      <c r="AG265" s="105" t="s">
        <v>1249</v>
      </c>
      <c r="AH265" s="81" t="s">
        <v>30</v>
      </c>
      <c r="AI265" s="270">
        <v>6</v>
      </c>
      <c r="AJ265" s="26">
        <f t="shared" ca="1" si="75"/>
        <v>44566</v>
      </c>
      <c r="AK265" s="27">
        <v>13</v>
      </c>
      <c r="AL265">
        <f t="shared" si="73"/>
        <v>1</v>
      </c>
    </row>
    <row r="266" spans="1:38" ht="21" customHeight="1" x14ac:dyDescent="0.45">
      <c r="A266" s="40"/>
      <c r="B266" s="41" t="s">
        <v>902</v>
      </c>
      <c r="C266" s="42"/>
      <c r="D266" s="43" t="s">
        <v>903</v>
      </c>
      <c r="E266" s="42" t="s">
        <v>78</v>
      </c>
      <c r="F266" s="137"/>
      <c r="G266" s="59"/>
      <c r="H266" s="304">
        <v>421907993807</v>
      </c>
      <c r="I266" s="60"/>
      <c r="J266" s="94"/>
      <c r="K266" s="48" t="s">
        <v>804</v>
      </c>
      <c r="L266" s="5" t="s">
        <v>904</v>
      </c>
      <c r="M266" s="51" t="s">
        <v>824</v>
      </c>
      <c r="N266" s="51" t="s">
        <v>824</v>
      </c>
      <c r="O266" s="51" t="s">
        <v>825</v>
      </c>
      <c r="P266" s="52" t="s">
        <v>895</v>
      </c>
      <c r="Q266" s="33">
        <v>0</v>
      </c>
      <c r="R266" s="160" t="s">
        <v>40</v>
      </c>
      <c r="S266" s="161">
        <v>7.5</v>
      </c>
      <c r="T266" s="161">
        <v>7.5</v>
      </c>
      <c r="U266" s="161">
        <v>7.5</v>
      </c>
      <c r="V266" s="161">
        <v>7.5</v>
      </c>
      <c r="W266" s="161">
        <v>7.5</v>
      </c>
      <c r="X266" s="161">
        <v>7.5</v>
      </c>
      <c r="Y266" s="161">
        <v>7.5</v>
      </c>
      <c r="Z266" s="161">
        <v>7.5</v>
      </c>
      <c r="AA266" s="161">
        <v>7.5</v>
      </c>
      <c r="AB266" s="161">
        <v>7.5</v>
      </c>
      <c r="AC266" s="284">
        <v>7.5</v>
      </c>
      <c r="AD266" s="34">
        <f t="shared" si="74"/>
        <v>82.5</v>
      </c>
      <c r="AE266" s="393">
        <f t="shared" si="71"/>
        <v>90</v>
      </c>
      <c r="AF266" s="39">
        <f t="shared" si="72"/>
        <v>0</v>
      </c>
      <c r="AG266" s="105"/>
      <c r="AH266" s="81" t="s">
        <v>804</v>
      </c>
      <c r="AI266" s="269">
        <v>7.5</v>
      </c>
      <c r="AJ266" s="26">
        <f t="shared" ca="1" si="75"/>
        <v>44566</v>
      </c>
      <c r="AK266" s="27">
        <v>13</v>
      </c>
      <c r="AL266">
        <f t="shared" si="73"/>
        <v>1</v>
      </c>
    </row>
    <row r="267" spans="1:38" ht="21" customHeight="1" x14ac:dyDescent="0.45">
      <c r="A267" s="40">
        <v>19</v>
      </c>
      <c r="B267" s="41" t="s">
        <v>486</v>
      </c>
      <c r="C267" s="42" t="s">
        <v>315</v>
      </c>
      <c r="D267" s="43">
        <v>127</v>
      </c>
      <c r="E267" s="42" t="s">
        <v>90</v>
      </c>
      <c r="F267" s="67">
        <v>18930</v>
      </c>
      <c r="G267" s="45" t="s">
        <v>487</v>
      </c>
      <c r="H267" s="300" t="s">
        <v>488</v>
      </c>
      <c r="I267" s="102">
        <v>0</v>
      </c>
      <c r="J267" s="70" t="s">
        <v>317</v>
      </c>
      <c r="K267" s="48">
        <v>1</v>
      </c>
      <c r="L267" s="5">
        <v>9195127</v>
      </c>
      <c r="M267" s="51">
        <v>10</v>
      </c>
      <c r="N267" s="51">
        <v>10</v>
      </c>
      <c r="O267" s="51">
        <v>20</v>
      </c>
      <c r="P267" s="52">
        <v>54</v>
      </c>
      <c r="Q267" s="33">
        <v>0</v>
      </c>
      <c r="R267" s="160">
        <v>7.5</v>
      </c>
      <c r="S267" s="161">
        <v>7.5</v>
      </c>
      <c r="T267" s="161">
        <v>7.5</v>
      </c>
      <c r="U267" s="161">
        <v>7.5</v>
      </c>
      <c r="V267" s="161">
        <v>7.5</v>
      </c>
      <c r="W267" s="161">
        <v>7.5</v>
      </c>
      <c r="X267" s="161">
        <v>7.5</v>
      </c>
      <c r="Y267" s="161">
        <v>7.5</v>
      </c>
      <c r="Z267" s="161">
        <v>7.5</v>
      </c>
      <c r="AA267" s="161">
        <v>7.5</v>
      </c>
      <c r="AB267" s="161">
        <v>7.5</v>
      </c>
      <c r="AC267" s="284">
        <v>-75</v>
      </c>
      <c r="AD267" s="34">
        <f t="shared" si="74"/>
        <v>7.5</v>
      </c>
      <c r="AE267" s="393">
        <f t="shared" si="71"/>
        <v>90</v>
      </c>
      <c r="AF267" s="39">
        <f t="shared" si="72"/>
        <v>-7.5</v>
      </c>
      <c r="AG267" s="105" t="s">
        <v>60</v>
      </c>
      <c r="AH267" s="81" t="s">
        <v>824</v>
      </c>
      <c r="AI267" s="269">
        <v>7.5</v>
      </c>
      <c r="AJ267" s="26">
        <f t="shared" ca="1" si="75"/>
        <v>44566</v>
      </c>
      <c r="AK267" s="27">
        <v>13</v>
      </c>
      <c r="AL267">
        <f t="shared" si="73"/>
        <v>1</v>
      </c>
    </row>
    <row r="268" spans="1:38" ht="21" customHeight="1" x14ac:dyDescent="0.45">
      <c r="A268" s="40">
        <v>0</v>
      </c>
      <c r="B268" s="41" t="s">
        <v>489</v>
      </c>
      <c r="C268" s="42">
        <v>0</v>
      </c>
      <c r="D268" s="43">
        <v>33</v>
      </c>
      <c r="E268" s="42" t="s">
        <v>58</v>
      </c>
      <c r="F268" s="137">
        <v>22228</v>
      </c>
      <c r="G268" s="47">
        <v>0</v>
      </c>
      <c r="H268" s="300" t="s">
        <v>490</v>
      </c>
      <c r="I268" s="102">
        <v>0</v>
      </c>
      <c r="J268" s="40" t="s">
        <v>283</v>
      </c>
      <c r="K268" s="48">
        <v>1</v>
      </c>
      <c r="L268" s="5">
        <v>1772033</v>
      </c>
      <c r="M268" s="51">
        <v>10</v>
      </c>
      <c r="N268" s="51">
        <v>10</v>
      </c>
      <c r="O268" s="51">
        <v>20</v>
      </c>
      <c r="P268" s="52">
        <v>26</v>
      </c>
      <c r="Q268" s="33">
        <v>0</v>
      </c>
      <c r="R268" s="160">
        <v>7.5</v>
      </c>
      <c r="S268" s="161">
        <v>7.5</v>
      </c>
      <c r="T268" s="161">
        <v>7.5</v>
      </c>
      <c r="U268" s="161">
        <v>7.5</v>
      </c>
      <c r="V268" s="161">
        <v>7.5</v>
      </c>
      <c r="W268" s="161">
        <v>7.5</v>
      </c>
      <c r="X268" s="161">
        <v>7.5</v>
      </c>
      <c r="Y268" s="161">
        <v>7.5</v>
      </c>
      <c r="Z268" s="161">
        <v>7.5</v>
      </c>
      <c r="AA268" s="161">
        <v>7.5</v>
      </c>
      <c r="AB268" s="161">
        <v>7.5</v>
      </c>
      <c r="AC268" s="284">
        <v>7.5</v>
      </c>
      <c r="AD268" s="34">
        <f t="shared" si="74"/>
        <v>90</v>
      </c>
      <c r="AE268" s="393">
        <f t="shared" si="71"/>
        <v>90</v>
      </c>
      <c r="AF268" s="39">
        <f t="shared" si="72"/>
        <v>0</v>
      </c>
      <c r="AG268" s="105"/>
      <c r="AH268" s="81" t="s">
        <v>30</v>
      </c>
      <c r="AI268" s="269">
        <v>7.5</v>
      </c>
      <c r="AJ268" s="26">
        <f t="shared" ca="1" si="75"/>
        <v>44566</v>
      </c>
      <c r="AK268" s="27">
        <v>13</v>
      </c>
      <c r="AL268">
        <f t="shared" si="73"/>
        <v>1</v>
      </c>
    </row>
    <row r="269" spans="1:38" ht="19.5" hidden="1" x14ac:dyDescent="0.4">
      <c r="A269" s="40"/>
      <c r="B269" s="41" t="s">
        <v>491</v>
      </c>
      <c r="C269" s="42"/>
      <c r="D269" s="43"/>
      <c r="E269" s="65" t="s">
        <v>78</v>
      </c>
      <c r="F269" s="137"/>
      <c r="G269" s="92"/>
      <c r="H269" s="300">
        <v>421905676599</v>
      </c>
      <c r="I269" s="102"/>
      <c r="J269" s="40"/>
      <c r="K269" s="107" t="s">
        <v>60</v>
      </c>
      <c r="L269" s="63">
        <v>9263126</v>
      </c>
      <c r="M269" s="172">
        <v>10</v>
      </c>
      <c r="N269" s="172">
        <v>10</v>
      </c>
      <c r="O269" s="172">
        <v>30</v>
      </c>
      <c r="P269" s="173">
        <v>141</v>
      </c>
      <c r="Q269" s="33">
        <v>0</v>
      </c>
      <c r="R269" s="160">
        <v>7.5</v>
      </c>
      <c r="S269" s="161">
        <v>7.5</v>
      </c>
      <c r="T269" s="161">
        <v>7.5</v>
      </c>
      <c r="U269" s="161">
        <v>7.5</v>
      </c>
      <c r="V269" s="161">
        <v>7.5</v>
      </c>
      <c r="W269" s="161">
        <v>7.5</v>
      </c>
      <c r="X269" s="161" t="s">
        <v>60</v>
      </c>
      <c r="Y269" s="161" t="s">
        <v>60</v>
      </c>
      <c r="Z269" s="161" t="s">
        <v>60</v>
      </c>
      <c r="AA269" s="161" t="s">
        <v>60</v>
      </c>
      <c r="AB269" s="161" t="s">
        <v>60</v>
      </c>
      <c r="AC269" s="284" t="s">
        <v>60</v>
      </c>
      <c r="AD269" s="34">
        <f t="shared" si="74"/>
        <v>45</v>
      </c>
      <c r="AE269" s="39">
        <f>AI269*AK269-AF269</f>
        <v>142.5</v>
      </c>
      <c r="AF269" s="39">
        <f>AD269+Q269-((AK269-1-AH269)*AI269)</f>
        <v>-45</v>
      </c>
      <c r="AG269" s="105"/>
      <c r="AH269" s="81" t="s">
        <v>30</v>
      </c>
      <c r="AI269" s="269">
        <v>7.5</v>
      </c>
      <c r="AJ269" s="26">
        <f t="shared" ca="1" si="75"/>
        <v>44566</v>
      </c>
      <c r="AK269" s="27">
        <v>13</v>
      </c>
    </row>
    <row r="270" spans="1:38" ht="21" customHeight="1" x14ac:dyDescent="0.45">
      <c r="A270" s="40">
        <v>85</v>
      </c>
      <c r="B270" s="41" t="s">
        <v>673</v>
      </c>
      <c r="C270" s="42" t="s">
        <v>287</v>
      </c>
      <c r="D270" s="43">
        <v>21</v>
      </c>
      <c r="E270" s="42" t="s">
        <v>37</v>
      </c>
      <c r="F270" s="67">
        <v>0</v>
      </c>
      <c r="G270" s="106">
        <v>0</v>
      </c>
      <c r="H270" s="308"/>
      <c r="I270" s="153">
        <v>0</v>
      </c>
      <c r="J270" s="70">
        <v>0</v>
      </c>
      <c r="K270" s="48">
        <v>1</v>
      </c>
      <c r="L270" s="5">
        <v>2907021</v>
      </c>
      <c r="M270" s="51">
        <v>10</v>
      </c>
      <c r="N270" s="51">
        <v>10</v>
      </c>
      <c r="O270" s="51">
        <v>1</v>
      </c>
      <c r="P270" s="52">
        <v>150</v>
      </c>
      <c r="Q270" s="33">
        <v>0</v>
      </c>
      <c r="R270" s="388"/>
      <c r="S270" s="383"/>
      <c r="T270" s="383"/>
      <c r="U270" s="383"/>
      <c r="V270" s="383"/>
      <c r="W270" s="383"/>
      <c r="X270" s="383"/>
      <c r="Y270" s="383"/>
      <c r="Z270" s="383"/>
      <c r="AA270" s="383"/>
      <c r="AB270" s="383"/>
      <c r="AC270" s="397"/>
      <c r="AD270" s="34">
        <f t="shared" si="74"/>
        <v>0</v>
      </c>
      <c r="AE270" s="393">
        <f t="shared" ref="AE270:AE275" si="76">(AI270*AK270)-AI270</f>
        <v>72</v>
      </c>
      <c r="AF270" s="39">
        <f t="shared" ref="AF270:AF275" si="77">AD270+Q270-((AK270-1 -AH270)*AI270)</f>
        <v>-72</v>
      </c>
      <c r="AG270" s="113"/>
      <c r="AH270" s="81" t="s">
        <v>30</v>
      </c>
      <c r="AI270" s="270">
        <v>6</v>
      </c>
      <c r="AJ270" s="26">
        <f t="shared" ca="1" si="75"/>
        <v>44566</v>
      </c>
      <c r="AK270" s="27">
        <v>13</v>
      </c>
      <c r="AL270">
        <f t="shared" ref="AL270:AL275" si="78">MONTH(AI270)</f>
        <v>1</v>
      </c>
    </row>
    <row r="271" spans="1:38" ht="21" customHeight="1" x14ac:dyDescent="0.45">
      <c r="A271" s="40"/>
      <c r="B271" s="55" t="s">
        <v>774</v>
      </c>
      <c r="C271" s="64" t="s">
        <v>149</v>
      </c>
      <c r="D271" s="57"/>
      <c r="E271" s="64" t="s">
        <v>44</v>
      </c>
      <c r="F271" s="58"/>
      <c r="G271" s="59"/>
      <c r="H271" s="304">
        <v>421940850564</v>
      </c>
      <c r="I271" s="60"/>
      <c r="J271" s="94"/>
      <c r="K271" s="107">
        <v>1</v>
      </c>
      <c r="L271" s="76"/>
      <c r="M271" s="95">
        <v>10</v>
      </c>
      <c r="N271" s="95">
        <v>10</v>
      </c>
      <c r="O271" s="95">
        <v>20</v>
      </c>
      <c r="P271" s="96">
        <v>187</v>
      </c>
      <c r="Q271" s="33">
        <v>15.640000000000015</v>
      </c>
      <c r="R271" s="160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284">
        <v>80</v>
      </c>
      <c r="AD271" s="34">
        <f t="shared" si="74"/>
        <v>80</v>
      </c>
      <c r="AE271" s="393">
        <f t="shared" si="76"/>
        <v>90</v>
      </c>
      <c r="AF271" s="39">
        <f t="shared" si="77"/>
        <v>5.6400000000000148</v>
      </c>
      <c r="AG271" s="113"/>
      <c r="AH271" s="81" t="s">
        <v>30</v>
      </c>
      <c r="AI271" s="270">
        <v>7.5</v>
      </c>
      <c r="AJ271" s="26">
        <f t="shared" ca="1" si="75"/>
        <v>44566</v>
      </c>
      <c r="AK271" s="27">
        <v>13</v>
      </c>
      <c r="AL271">
        <f t="shared" si="78"/>
        <v>1</v>
      </c>
    </row>
    <row r="272" spans="1:38" ht="21" customHeight="1" x14ac:dyDescent="0.45">
      <c r="A272" s="40">
        <v>0</v>
      </c>
      <c r="B272" s="55" t="s">
        <v>492</v>
      </c>
      <c r="C272" s="64" t="s">
        <v>131</v>
      </c>
      <c r="D272" s="57">
        <v>89</v>
      </c>
      <c r="E272" s="42" t="s">
        <v>66</v>
      </c>
      <c r="F272" s="67">
        <v>21028</v>
      </c>
      <c r="G272" s="68" t="s">
        <v>493</v>
      </c>
      <c r="H272" s="307" t="s">
        <v>494</v>
      </c>
      <c r="I272" s="69">
        <v>0</v>
      </c>
      <c r="J272" s="70" t="s">
        <v>132</v>
      </c>
      <c r="K272" s="48">
        <v>1</v>
      </c>
      <c r="L272" s="5" t="s">
        <v>1266</v>
      </c>
      <c r="M272" s="51">
        <v>10</v>
      </c>
      <c r="N272" s="51">
        <v>10</v>
      </c>
      <c r="O272" s="51">
        <v>30</v>
      </c>
      <c r="P272" s="52">
        <v>142</v>
      </c>
      <c r="Q272" s="33">
        <v>0</v>
      </c>
      <c r="R272" s="160">
        <v>7.5</v>
      </c>
      <c r="S272" s="161">
        <v>7.5</v>
      </c>
      <c r="T272" s="161">
        <v>7.5</v>
      </c>
      <c r="U272" s="161">
        <v>7.5</v>
      </c>
      <c r="V272" s="161">
        <v>7.5</v>
      </c>
      <c r="W272" s="161">
        <v>7.5</v>
      </c>
      <c r="X272" s="161">
        <v>7.5</v>
      </c>
      <c r="Y272" s="161">
        <v>7.5</v>
      </c>
      <c r="Z272" s="161">
        <v>7.5</v>
      </c>
      <c r="AA272" s="161">
        <v>7.5</v>
      </c>
      <c r="AB272" s="161">
        <v>7.5</v>
      </c>
      <c r="AC272" s="284">
        <v>7.5</v>
      </c>
      <c r="AD272" s="34">
        <f t="shared" si="74"/>
        <v>90</v>
      </c>
      <c r="AE272" s="393">
        <f t="shared" si="76"/>
        <v>90</v>
      </c>
      <c r="AF272" s="39">
        <f t="shared" si="77"/>
        <v>0</v>
      </c>
      <c r="AG272" s="35"/>
      <c r="AH272" s="81" t="s">
        <v>30</v>
      </c>
      <c r="AI272" s="269">
        <v>7.5</v>
      </c>
      <c r="AJ272" s="26">
        <f t="shared" ca="1" si="75"/>
        <v>44566</v>
      </c>
      <c r="AK272" s="27">
        <v>13</v>
      </c>
      <c r="AL272">
        <f t="shared" si="78"/>
        <v>1</v>
      </c>
    </row>
    <row r="273" spans="1:38" ht="21" customHeight="1" x14ac:dyDescent="0.45">
      <c r="A273" s="40">
        <v>207</v>
      </c>
      <c r="B273" s="55" t="s">
        <v>42</v>
      </c>
      <c r="C273" s="42" t="s">
        <v>43</v>
      </c>
      <c r="D273" s="43">
        <v>49</v>
      </c>
      <c r="E273" s="42" t="s">
        <v>44</v>
      </c>
      <c r="F273" s="192">
        <v>31964</v>
      </c>
      <c r="G273" s="158" t="s">
        <v>45</v>
      </c>
      <c r="H273" s="309" t="s">
        <v>46</v>
      </c>
      <c r="I273" s="193">
        <v>0</v>
      </c>
      <c r="J273" s="154" t="s">
        <v>47</v>
      </c>
      <c r="K273" s="48">
        <v>1</v>
      </c>
      <c r="L273" s="5">
        <v>6881049</v>
      </c>
      <c r="M273" s="51">
        <v>10</v>
      </c>
      <c r="N273" s="51">
        <v>10</v>
      </c>
      <c r="O273" s="51">
        <v>20</v>
      </c>
      <c r="P273" s="52">
        <v>127</v>
      </c>
      <c r="Q273" s="33">
        <v>3.3200000000000003</v>
      </c>
      <c r="R273" s="160">
        <v>3.32</v>
      </c>
      <c r="S273" s="161">
        <v>3.32</v>
      </c>
      <c r="T273" s="161">
        <v>3.32</v>
      </c>
      <c r="U273" s="161">
        <v>3.32</v>
      </c>
      <c r="V273" s="161">
        <v>3.32</v>
      </c>
      <c r="W273" s="161">
        <v>3.32</v>
      </c>
      <c r="X273" s="161">
        <v>3.32</v>
      </c>
      <c r="Y273" s="161">
        <v>3.32</v>
      </c>
      <c r="Z273" s="161">
        <v>3.32</v>
      </c>
      <c r="AA273" s="161">
        <v>3.32</v>
      </c>
      <c r="AB273" s="161">
        <v>3.32</v>
      </c>
      <c r="AC273" s="284">
        <v>3.32</v>
      </c>
      <c r="AD273" s="34">
        <f t="shared" si="74"/>
        <v>39.839999999999996</v>
      </c>
      <c r="AE273" s="393">
        <f t="shared" si="76"/>
        <v>39.839999999999996</v>
      </c>
      <c r="AF273" s="39">
        <f t="shared" si="77"/>
        <v>3.3200000000000003</v>
      </c>
      <c r="AG273" s="38" t="s">
        <v>34</v>
      </c>
      <c r="AH273" s="81" t="s">
        <v>30</v>
      </c>
      <c r="AI273" s="269">
        <v>3.32</v>
      </c>
      <c r="AJ273" s="26">
        <f t="shared" ca="1" si="75"/>
        <v>44566</v>
      </c>
      <c r="AK273" s="27">
        <v>13</v>
      </c>
      <c r="AL273">
        <f t="shared" si="78"/>
        <v>1</v>
      </c>
    </row>
    <row r="274" spans="1:38" ht="21" customHeight="1" x14ac:dyDescent="0.45">
      <c r="A274" s="25">
        <v>0</v>
      </c>
      <c r="B274" s="41" t="s">
        <v>495</v>
      </c>
      <c r="C274" s="42" t="s">
        <v>32</v>
      </c>
      <c r="D274" s="43">
        <v>39</v>
      </c>
      <c r="E274" s="42" t="s">
        <v>33</v>
      </c>
      <c r="F274" s="91">
        <v>25133</v>
      </c>
      <c r="G274" s="114">
        <v>0</v>
      </c>
      <c r="H274" s="300" t="s">
        <v>496</v>
      </c>
      <c r="I274" s="59">
        <v>0</v>
      </c>
      <c r="J274" s="94" t="s">
        <v>115</v>
      </c>
      <c r="K274" s="48">
        <v>1</v>
      </c>
      <c r="L274" s="5">
        <v>6883039</v>
      </c>
      <c r="M274" s="51">
        <v>10</v>
      </c>
      <c r="N274" s="51">
        <v>10</v>
      </c>
      <c r="O274" s="51">
        <v>10</v>
      </c>
      <c r="P274" s="52">
        <v>31</v>
      </c>
      <c r="Q274" s="33">
        <v>0</v>
      </c>
      <c r="R274" s="160">
        <v>6.64</v>
      </c>
      <c r="S274" s="161">
        <v>6.64</v>
      </c>
      <c r="T274" s="161">
        <v>6</v>
      </c>
      <c r="U274" s="161">
        <v>6</v>
      </c>
      <c r="V274" s="161">
        <v>6</v>
      </c>
      <c r="W274" s="161">
        <v>6</v>
      </c>
      <c r="X274" s="161">
        <v>6</v>
      </c>
      <c r="Y274" s="161">
        <v>6</v>
      </c>
      <c r="Z274" s="161">
        <v>6</v>
      </c>
      <c r="AA274" s="161">
        <v>6</v>
      </c>
      <c r="AB274" s="161">
        <v>6</v>
      </c>
      <c r="AC274" s="284">
        <v>6</v>
      </c>
      <c r="AD274" s="34">
        <f t="shared" si="74"/>
        <v>73.28</v>
      </c>
      <c r="AE274" s="393">
        <f t="shared" si="76"/>
        <v>72</v>
      </c>
      <c r="AF274" s="39">
        <f t="shared" si="77"/>
        <v>1.2800000000000011</v>
      </c>
      <c r="AG274" s="105"/>
      <c r="AH274" s="81" t="s">
        <v>30</v>
      </c>
      <c r="AI274" s="270">
        <v>6</v>
      </c>
      <c r="AJ274" s="26">
        <f t="shared" ca="1" si="75"/>
        <v>44566</v>
      </c>
      <c r="AK274" s="27">
        <v>13</v>
      </c>
      <c r="AL274">
        <f t="shared" si="78"/>
        <v>1</v>
      </c>
    </row>
    <row r="275" spans="1:38" ht="21" customHeight="1" x14ac:dyDescent="0.45">
      <c r="A275" s="40">
        <v>280</v>
      </c>
      <c r="B275" s="55" t="s">
        <v>497</v>
      </c>
      <c r="C275" s="56">
        <v>0</v>
      </c>
      <c r="D275" s="57">
        <v>196</v>
      </c>
      <c r="E275" s="65" t="s">
        <v>37</v>
      </c>
      <c r="F275" s="58">
        <v>0</v>
      </c>
      <c r="G275" s="106">
        <v>0</v>
      </c>
      <c r="H275" s="304" t="s">
        <v>498</v>
      </c>
      <c r="I275" s="153">
        <v>0</v>
      </c>
      <c r="J275" s="149">
        <v>0</v>
      </c>
      <c r="K275" s="48">
        <v>1</v>
      </c>
      <c r="L275" s="76">
        <v>2907196</v>
      </c>
      <c r="M275" s="51">
        <v>10</v>
      </c>
      <c r="N275" s="51">
        <v>10</v>
      </c>
      <c r="O275" s="51">
        <v>1</v>
      </c>
      <c r="P275" s="52">
        <v>243</v>
      </c>
      <c r="Q275" s="33">
        <v>0</v>
      </c>
      <c r="R275" s="160">
        <v>6.64</v>
      </c>
      <c r="S275" s="161">
        <v>6.64</v>
      </c>
      <c r="T275" s="161">
        <v>6.64</v>
      </c>
      <c r="U275" s="166">
        <v>6.64</v>
      </c>
      <c r="V275" s="161">
        <v>6.64</v>
      </c>
      <c r="W275" s="161">
        <v>6.64</v>
      </c>
      <c r="X275" s="161">
        <v>6.64</v>
      </c>
      <c r="Y275" s="161">
        <v>6.64</v>
      </c>
      <c r="Z275" s="161">
        <v>6.64</v>
      </c>
      <c r="AA275" s="161">
        <v>6.64</v>
      </c>
      <c r="AB275" s="161">
        <v>6.64</v>
      </c>
      <c r="AC275" s="284">
        <v>6.64</v>
      </c>
      <c r="AD275" s="34">
        <f t="shared" si="74"/>
        <v>79.679999999999993</v>
      </c>
      <c r="AE275" s="393">
        <f t="shared" si="76"/>
        <v>72</v>
      </c>
      <c r="AF275" s="39">
        <f t="shared" si="77"/>
        <v>7.6799999999999926</v>
      </c>
      <c r="AG275" s="105"/>
      <c r="AH275" s="81" t="s">
        <v>30</v>
      </c>
      <c r="AI275" s="270">
        <v>6</v>
      </c>
      <c r="AJ275" s="26">
        <f t="shared" ca="1" si="75"/>
        <v>44566</v>
      </c>
      <c r="AK275" s="27">
        <v>13</v>
      </c>
      <c r="AL275">
        <f t="shared" si="78"/>
        <v>1</v>
      </c>
    </row>
    <row r="276" spans="1:38" ht="19.5" hidden="1" x14ac:dyDescent="0.4">
      <c r="A276" s="40">
        <v>161</v>
      </c>
      <c r="B276" s="41" t="s">
        <v>750</v>
      </c>
      <c r="C276" s="42" t="s">
        <v>124</v>
      </c>
      <c r="D276" s="43">
        <v>173</v>
      </c>
      <c r="E276" s="42" t="s">
        <v>44</v>
      </c>
      <c r="F276" s="137">
        <v>33143</v>
      </c>
      <c r="G276" s="106" t="s">
        <v>751</v>
      </c>
      <c r="H276" s="304" t="s">
        <v>752</v>
      </c>
      <c r="I276" s="60">
        <v>0</v>
      </c>
      <c r="J276" s="154" t="s">
        <v>135</v>
      </c>
      <c r="K276" s="48" t="s">
        <v>60</v>
      </c>
      <c r="L276" s="63">
        <v>6881173</v>
      </c>
      <c r="M276" s="51">
        <v>10</v>
      </c>
      <c r="N276" s="51">
        <v>10</v>
      </c>
      <c r="O276" s="51">
        <v>20</v>
      </c>
      <c r="P276" s="52">
        <v>166</v>
      </c>
      <c r="Q276" s="33">
        <v>6.6400000000000006</v>
      </c>
      <c r="R276" s="160">
        <v>7.5</v>
      </c>
      <c r="S276" s="161">
        <v>7.5</v>
      </c>
      <c r="T276" s="161">
        <v>7.5</v>
      </c>
      <c r="U276" s="161">
        <v>7.5</v>
      </c>
      <c r="V276" s="161">
        <v>7.5</v>
      </c>
      <c r="W276" s="161">
        <v>7.5</v>
      </c>
      <c r="X276" s="161">
        <v>7.5</v>
      </c>
      <c r="Y276" s="161" t="s">
        <v>60</v>
      </c>
      <c r="Z276" s="161" t="s">
        <v>60</v>
      </c>
      <c r="AA276" s="161"/>
      <c r="AB276" s="161"/>
      <c r="AC276" s="284"/>
      <c r="AD276" s="34">
        <f t="shared" si="74"/>
        <v>52.5</v>
      </c>
      <c r="AE276" s="39">
        <f>AI276*AK276-AF276</f>
        <v>128.36000000000001</v>
      </c>
      <c r="AF276" s="39">
        <f>AD276+Q276-((AK276-1-AH276)*AI276)</f>
        <v>-30.86</v>
      </c>
      <c r="AG276" s="105"/>
      <c r="AH276" s="81" t="s">
        <v>30</v>
      </c>
      <c r="AI276" s="269">
        <v>7.5</v>
      </c>
      <c r="AJ276" s="26">
        <f t="shared" ca="1" si="75"/>
        <v>44566</v>
      </c>
      <c r="AK276" s="27">
        <v>13</v>
      </c>
    </row>
    <row r="277" spans="1:38" ht="21" customHeight="1" x14ac:dyDescent="0.45">
      <c r="A277" s="40"/>
      <c r="B277" s="41" t="s">
        <v>1231</v>
      </c>
      <c r="C277" s="42"/>
      <c r="D277" s="43" t="s">
        <v>1232</v>
      </c>
      <c r="E277" s="65" t="s">
        <v>1233</v>
      </c>
      <c r="F277" s="137"/>
      <c r="G277" s="92"/>
      <c r="H277" s="300"/>
      <c r="I277" s="59"/>
      <c r="J277" s="40"/>
      <c r="K277" s="48" t="s">
        <v>804</v>
      </c>
      <c r="L277" s="5" t="s">
        <v>1232</v>
      </c>
      <c r="M277" s="51"/>
      <c r="N277" s="51"/>
      <c r="O277" s="51"/>
      <c r="P277" s="52"/>
      <c r="Q277" s="33"/>
      <c r="R277" s="160" t="s">
        <v>40</v>
      </c>
      <c r="S277" s="161" t="s">
        <v>40</v>
      </c>
      <c r="T277" s="161">
        <v>6</v>
      </c>
      <c r="U277" s="161">
        <v>6</v>
      </c>
      <c r="V277" s="161">
        <v>6</v>
      </c>
      <c r="W277" s="161">
        <v>6</v>
      </c>
      <c r="X277" s="161">
        <v>6</v>
      </c>
      <c r="Y277" s="161">
        <v>6</v>
      </c>
      <c r="Z277" s="161">
        <v>6</v>
      </c>
      <c r="AA277" s="161">
        <v>6</v>
      </c>
      <c r="AB277" s="161">
        <v>6</v>
      </c>
      <c r="AC277" s="284">
        <v>6</v>
      </c>
      <c r="AD277" s="34">
        <f t="shared" si="74"/>
        <v>60</v>
      </c>
      <c r="AE277" s="393">
        <f t="shared" ref="AE277:AE287" si="79">(AI277*AK277)-AI277</f>
        <v>24</v>
      </c>
      <c r="AF277" s="39">
        <f t="shared" ref="AF277:AF287" si="80">AD277+Q277-((AK277-1 -AH277)*AI277)</f>
        <v>36</v>
      </c>
      <c r="AG277" s="105"/>
      <c r="AH277" s="81" t="s">
        <v>30</v>
      </c>
      <c r="AI277" s="270">
        <v>2</v>
      </c>
      <c r="AJ277" s="26">
        <f t="shared" ca="1" si="75"/>
        <v>44566</v>
      </c>
      <c r="AK277" s="27">
        <v>13</v>
      </c>
      <c r="AL277">
        <f t="shared" ref="AL277:AL287" si="81">MONTH(AI277)</f>
        <v>1</v>
      </c>
    </row>
    <row r="278" spans="1:38" ht="21" customHeight="1" x14ac:dyDescent="0.45">
      <c r="A278" s="40">
        <v>131</v>
      </c>
      <c r="B278" s="41" t="s">
        <v>499</v>
      </c>
      <c r="C278" s="42" t="s">
        <v>49</v>
      </c>
      <c r="D278" s="43">
        <v>120</v>
      </c>
      <c r="E278" s="65" t="s">
        <v>37</v>
      </c>
      <c r="F278" s="137">
        <v>32789</v>
      </c>
      <c r="G278" s="92" t="s">
        <v>500</v>
      </c>
      <c r="H278" s="300" t="s">
        <v>501</v>
      </c>
      <c r="I278" s="102">
        <v>0</v>
      </c>
      <c r="J278" s="40" t="s">
        <v>41</v>
      </c>
      <c r="K278" s="48">
        <v>1</v>
      </c>
      <c r="L278" s="5">
        <v>120</v>
      </c>
      <c r="M278" s="150">
        <v>10</v>
      </c>
      <c r="N278" s="150">
        <v>10</v>
      </c>
      <c r="O278" s="150">
        <v>1</v>
      </c>
      <c r="P278" s="151">
        <v>76</v>
      </c>
      <c r="Q278" s="33">
        <v>0</v>
      </c>
      <c r="R278" s="160">
        <v>6.64</v>
      </c>
      <c r="S278" s="161">
        <v>6.64</v>
      </c>
      <c r="T278" s="161">
        <v>6.64</v>
      </c>
      <c r="U278" s="161">
        <v>6.64</v>
      </c>
      <c r="V278" s="161">
        <v>6.64</v>
      </c>
      <c r="W278" s="161">
        <v>6.64</v>
      </c>
      <c r="X278" s="161">
        <v>6.64</v>
      </c>
      <c r="Y278" s="161">
        <v>6.64</v>
      </c>
      <c r="Z278" s="161">
        <v>6.64</v>
      </c>
      <c r="AA278" s="161">
        <v>6.64</v>
      </c>
      <c r="AB278" s="161">
        <v>6.64</v>
      </c>
      <c r="AC278" s="285">
        <v>6.64</v>
      </c>
      <c r="AD278" s="34">
        <f t="shared" si="74"/>
        <v>79.679999999999993</v>
      </c>
      <c r="AE278" s="393">
        <f t="shared" si="79"/>
        <v>72</v>
      </c>
      <c r="AF278" s="39">
        <f t="shared" si="80"/>
        <v>7.6799999999999926</v>
      </c>
      <c r="AG278" s="105"/>
      <c r="AH278" s="81" t="s">
        <v>30</v>
      </c>
      <c r="AI278" s="270">
        <v>6</v>
      </c>
      <c r="AJ278" s="26">
        <f t="shared" ca="1" si="75"/>
        <v>44566</v>
      </c>
      <c r="AK278" s="27">
        <v>13</v>
      </c>
      <c r="AL278">
        <f t="shared" si="81"/>
        <v>1</v>
      </c>
    </row>
    <row r="279" spans="1:38" ht="21" customHeight="1" x14ac:dyDescent="0.45">
      <c r="A279" s="40">
        <v>164</v>
      </c>
      <c r="B279" s="41" t="s">
        <v>502</v>
      </c>
      <c r="C279" s="42" t="s">
        <v>151</v>
      </c>
      <c r="D279" s="43">
        <v>95</v>
      </c>
      <c r="E279" s="42" t="s">
        <v>44</v>
      </c>
      <c r="F279" s="67" t="s">
        <v>54</v>
      </c>
      <c r="G279" s="59">
        <v>0</v>
      </c>
      <c r="H279" s="304" t="s">
        <v>503</v>
      </c>
      <c r="I279" s="60">
        <v>0</v>
      </c>
      <c r="J279" s="154" t="s">
        <v>143</v>
      </c>
      <c r="K279" s="48">
        <v>1</v>
      </c>
      <c r="L279" s="5">
        <v>6881095</v>
      </c>
      <c r="M279" s="51">
        <v>10</v>
      </c>
      <c r="N279" s="51">
        <v>10</v>
      </c>
      <c r="O279" s="51">
        <v>20</v>
      </c>
      <c r="P279" s="52">
        <v>167</v>
      </c>
      <c r="Q279" s="33">
        <v>0</v>
      </c>
      <c r="R279" s="160">
        <v>7.5</v>
      </c>
      <c r="S279" s="161">
        <v>7.5</v>
      </c>
      <c r="T279" s="161">
        <v>7.5</v>
      </c>
      <c r="U279" s="161">
        <v>7.5</v>
      </c>
      <c r="V279" s="161">
        <v>7.5</v>
      </c>
      <c r="W279" s="161">
        <v>7.5</v>
      </c>
      <c r="X279" s="161">
        <v>7.5</v>
      </c>
      <c r="Y279" s="161">
        <v>7.5</v>
      </c>
      <c r="Z279" s="161">
        <v>7.5</v>
      </c>
      <c r="AA279" s="161">
        <v>7.5</v>
      </c>
      <c r="AB279" s="161">
        <v>7.5</v>
      </c>
      <c r="AC279" s="284">
        <v>7.5</v>
      </c>
      <c r="AD279" s="34">
        <f t="shared" si="74"/>
        <v>90</v>
      </c>
      <c r="AE279" s="393">
        <f t="shared" si="79"/>
        <v>90</v>
      </c>
      <c r="AF279" s="39">
        <f t="shared" si="80"/>
        <v>0</v>
      </c>
      <c r="AG279" s="113"/>
      <c r="AH279" s="81" t="s">
        <v>30</v>
      </c>
      <c r="AI279" s="269">
        <v>7.5</v>
      </c>
      <c r="AJ279" s="26">
        <f t="shared" ca="1" si="75"/>
        <v>44566</v>
      </c>
      <c r="AK279" s="27">
        <v>13</v>
      </c>
      <c r="AL279">
        <f t="shared" si="81"/>
        <v>1</v>
      </c>
    </row>
    <row r="280" spans="1:38" ht="21" customHeight="1" x14ac:dyDescent="0.45">
      <c r="A280" s="40">
        <v>0</v>
      </c>
      <c r="B280" s="55" t="s">
        <v>504</v>
      </c>
      <c r="C280" s="64" t="s">
        <v>36</v>
      </c>
      <c r="D280" s="57">
        <v>165</v>
      </c>
      <c r="E280" s="65" t="s">
        <v>37</v>
      </c>
      <c r="F280" s="58">
        <v>0</v>
      </c>
      <c r="G280" s="114">
        <v>0</v>
      </c>
      <c r="H280" s="300" t="s">
        <v>505</v>
      </c>
      <c r="I280" s="60">
        <v>0</v>
      </c>
      <c r="J280" s="40" t="s">
        <v>41</v>
      </c>
      <c r="K280" s="48">
        <v>1</v>
      </c>
      <c r="L280" s="5">
        <v>2907165</v>
      </c>
      <c r="M280" s="51">
        <v>10</v>
      </c>
      <c r="N280" s="51">
        <v>10</v>
      </c>
      <c r="O280" s="51">
        <v>1</v>
      </c>
      <c r="P280" s="52">
        <v>74</v>
      </c>
      <c r="Q280" s="33">
        <v>0</v>
      </c>
      <c r="R280" s="160">
        <v>6.64</v>
      </c>
      <c r="S280" s="161">
        <v>6.64</v>
      </c>
      <c r="T280" s="161">
        <v>6.64</v>
      </c>
      <c r="U280" s="161">
        <v>6.64</v>
      </c>
      <c r="V280" s="161">
        <v>6.64</v>
      </c>
      <c r="W280" s="161">
        <v>6.64</v>
      </c>
      <c r="X280" s="161">
        <v>6.64</v>
      </c>
      <c r="Y280" s="161">
        <v>6.64</v>
      </c>
      <c r="Z280" s="161">
        <v>6.64</v>
      </c>
      <c r="AA280" s="161">
        <v>6.64</v>
      </c>
      <c r="AB280" s="161">
        <v>6.64</v>
      </c>
      <c r="AC280" s="284">
        <v>6.64</v>
      </c>
      <c r="AD280" s="34">
        <f t="shared" si="74"/>
        <v>79.679999999999993</v>
      </c>
      <c r="AE280" s="393">
        <f t="shared" si="79"/>
        <v>72</v>
      </c>
      <c r="AF280" s="39">
        <f t="shared" si="80"/>
        <v>7.6799999999999926</v>
      </c>
      <c r="AG280" s="108"/>
      <c r="AH280" s="81" t="s">
        <v>30</v>
      </c>
      <c r="AI280" s="270">
        <v>6</v>
      </c>
      <c r="AJ280" s="26">
        <f t="shared" ca="1" si="75"/>
        <v>44566</v>
      </c>
      <c r="AK280" s="27">
        <v>13</v>
      </c>
      <c r="AL280">
        <f t="shared" si="81"/>
        <v>1</v>
      </c>
    </row>
    <row r="281" spans="1:38" ht="21" customHeight="1" x14ac:dyDescent="0.45">
      <c r="A281" s="40">
        <v>163</v>
      </c>
      <c r="B281" s="41" t="s">
        <v>506</v>
      </c>
      <c r="C281" s="42" t="s">
        <v>287</v>
      </c>
      <c r="D281" s="43">
        <v>199</v>
      </c>
      <c r="E281" s="65" t="s">
        <v>37</v>
      </c>
      <c r="F281" s="137">
        <v>0</v>
      </c>
      <c r="G281" s="114">
        <v>0</v>
      </c>
      <c r="H281" s="302">
        <v>421903121740</v>
      </c>
      <c r="I281" s="60">
        <v>0</v>
      </c>
      <c r="J281" s="40">
        <v>0</v>
      </c>
      <c r="K281" s="48">
        <v>1</v>
      </c>
      <c r="L281" s="76">
        <v>2907199</v>
      </c>
      <c r="M281" s="51">
        <v>10</v>
      </c>
      <c r="N281" s="51">
        <v>10</v>
      </c>
      <c r="O281" s="51">
        <v>1</v>
      </c>
      <c r="P281" s="52">
        <v>95</v>
      </c>
      <c r="Q281" s="33">
        <v>0</v>
      </c>
      <c r="R281" s="160">
        <v>6.64</v>
      </c>
      <c r="S281" s="161">
        <v>6.64</v>
      </c>
      <c r="T281" s="161">
        <v>6.64</v>
      </c>
      <c r="U281" s="161">
        <v>6.64</v>
      </c>
      <c r="V281" s="161">
        <v>6.64</v>
      </c>
      <c r="W281" s="161">
        <v>6.64</v>
      </c>
      <c r="X281" s="161">
        <v>6.64</v>
      </c>
      <c r="Y281" s="161">
        <v>6.64</v>
      </c>
      <c r="Z281" s="161">
        <v>6.64</v>
      </c>
      <c r="AA281" s="161">
        <v>6.64</v>
      </c>
      <c r="AB281" s="161">
        <v>6.64</v>
      </c>
      <c r="AC281" s="284">
        <v>6.64</v>
      </c>
      <c r="AD281" s="34">
        <f t="shared" si="74"/>
        <v>79.679999999999993</v>
      </c>
      <c r="AE281" s="393">
        <f t="shared" si="79"/>
        <v>72</v>
      </c>
      <c r="AF281" s="39">
        <f t="shared" si="80"/>
        <v>7.6799999999999926</v>
      </c>
      <c r="AG281" s="113"/>
      <c r="AH281" s="81" t="s">
        <v>30</v>
      </c>
      <c r="AI281" s="270">
        <v>6</v>
      </c>
      <c r="AJ281" s="26">
        <f t="shared" ca="1" si="75"/>
        <v>44566</v>
      </c>
      <c r="AK281" s="27">
        <v>13</v>
      </c>
      <c r="AL281">
        <f t="shared" si="81"/>
        <v>1</v>
      </c>
    </row>
    <row r="282" spans="1:38" ht="21" customHeight="1" x14ac:dyDescent="0.45">
      <c r="A282" s="25">
        <v>0</v>
      </c>
      <c r="B282" s="41" t="s">
        <v>507</v>
      </c>
      <c r="C282" s="42" t="s">
        <v>49</v>
      </c>
      <c r="D282" s="43">
        <v>38</v>
      </c>
      <c r="E282" s="65" t="s">
        <v>37</v>
      </c>
      <c r="F282" s="137">
        <v>26525</v>
      </c>
      <c r="G282" s="92" t="s">
        <v>508</v>
      </c>
      <c r="H282" s="300" t="s">
        <v>509</v>
      </c>
      <c r="I282" s="60">
        <v>0</v>
      </c>
      <c r="J282" s="40" t="s">
        <v>41</v>
      </c>
      <c r="K282" s="48">
        <v>1</v>
      </c>
      <c r="L282" s="5">
        <v>2907038</v>
      </c>
      <c r="M282" s="103">
        <v>10</v>
      </c>
      <c r="N282" s="103">
        <v>10</v>
      </c>
      <c r="O282" s="103">
        <v>1</v>
      </c>
      <c r="P282" s="104">
        <v>79</v>
      </c>
      <c r="Q282" s="33">
        <v>0</v>
      </c>
      <c r="R282" s="160">
        <v>6</v>
      </c>
      <c r="S282" s="161">
        <v>6</v>
      </c>
      <c r="T282" s="161">
        <v>6</v>
      </c>
      <c r="U282" s="161">
        <v>6</v>
      </c>
      <c r="V282" s="161">
        <v>6</v>
      </c>
      <c r="W282" s="161">
        <v>6</v>
      </c>
      <c r="X282" s="161">
        <v>6</v>
      </c>
      <c r="Y282" s="161">
        <v>6</v>
      </c>
      <c r="Z282" s="161">
        <v>6</v>
      </c>
      <c r="AA282" s="161">
        <v>6</v>
      </c>
      <c r="AB282" s="161">
        <v>6</v>
      </c>
      <c r="AC282" s="284">
        <v>6</v>
      </c>
      <c r="AD282" s="34">
        <f t="shared" si="74"/>
        <v>72</v>
      </c>
      <c r="AE282" s="393">
        <f t="shared" si="79"/>
        <v>72</v>
      </c>
      <c r="AF282" s="39">
        <f t="shared" si="80"/>
        <v>0</v>
      </c>
      <c r="AG282" s="105"/>
      <c r="AH282" s="81" t="s">
        <v>30</v>
      </c>
      <c r="AI282" s="270">
        <v>6</v>
      </c>
      <c r="AJ282" s="26">
        <f t="shared" ca="1" si="75"/>
        <v>44566</v>
      </c>
      <c r="AK282" s="27">
        <v>13</v>
      </c>
      <c r="AL282">
        <f t="shared" si="81"/>
        <v>1</v>
      </c>
    </row>
    <row r="283" spans="1:38" ht="21" customHeight="1" x14ac:dyDescent="0.45">
      <c r="A283" s="25" t="s">
        <v>889</v>
      </c>
      <c r="B283" s="41" t="s">
        <v>890</v>
      </c>
      <c r="C283" s="42">
        <v>0</v>
      </c>
      <c r="D283" s="43">
        <v>47</v>
      </c>
      <c r="E283" s="42" t="s">
        <v>154</v>
      </c>
      <c r="F283" s="115">
        <v>0</v>
      </c>
      <c r="G283" s="106">
        <v>0</v>
      </c>
      <c r="H283" s="304">
        <v>0</v>
      </c>
      <c r="I283" s="116">
        <v>0</v>
      </c>
      <c r="J283" s="147">
        <v>0</v>
      </c>
      <c r="K283" s="118">
        <v>1</v>
      </c>
      <c r="L283" s="76">
        <v>7563047</v>
      </c>
      <c r="M283" s="51">
        <v>10</v>
      </c>
      <c r="N283" s="51">
        <v>10</v>
      </c>
      <c r="O283" s="51">
        <v>40</v>
      </c>
      <c r="P283" s="52">
        <v>59</v>
      </c>
      <c r="Q283" s="33">
        <v>0</v>
      </c>
      <c r="R283" s="160">
        <v>15</v>
      </c>
      <c r="S283" s="161">
        <v>15</v>
      </c>
      <c r="T283" s="161">
        <v>15</v>
      </c>
      <c r="U283" s="161">
        <v>15</v>
      </c>
      <c r="V283" s="161">
        <v>15</v>
      </c>
      <c r="W283" s="161">
        <v>7.5</v>
      </c>
      <c r="X283" s="161">
        <v>7.5</v>
      </c>
      <c r="Y283" s="161">
        <v>15</v>
      </c>
      <c r="Z283" s="161">
        <v>15</v>
      </c>
      <c r="AA283" s="161">
        <v>15</v>
      </c>
      <c r="AB283" s="161">
        <v>15</v>
      </c>
      <c r="AC283" s="284">
        <v>15</v>
      </c>
      <c r="AD283" s="34">
        <f t="shared" si="74"/>
        <v>165</v>
      </c>
      <c r="AE283" s="393">
        <f t="shared" si="79"/>
        <v>159.35999999999999</v>
      </c>
      <c r="AF283" s="39">
        <f t="shared" si="80"/>
        <v>5.6400000000000148</v>
      </c>
      <c r="AG283" s="105"/>
      <c r="AH283" s="81" t="s">
        <v>30</v>
      </c>
      <c r="AI283" s="270">
        <v>13.28</v>
      </c>
      <c r="AJ283" s="26">
        <f t="shared" ca="1" si="75"/>
        <v>44566</v>
      </c>
      <c r="AK283" s="27">
        <v>13</v>
      </c>
      <c r="AL283">
        <f t="shared" si="81"/>
        <v>1</v>
      </c>
    </row>
    <row r="284" spans="1:38" ht="21" customHeight="1" x14ac:dyDescent="0.45">
      <c r="A284" s="25" t="s">
        <v>152</v>
      </c>
      <c r="B284" s="41" t="s">
        <v>153</v>
      </c>
      <c r="C284" s="42">
        <v>0</v>
      </c>
      <c r="D284" s="43">
        <v>47</v>
      </c>
      <c r="E284" s="42" t="s">
        <v>154</v>
      </c>
      <c r="F284" s="115" t="s">
        <v>155</v>
      </c>
      <c r="G284" s="106">
        <v>0</v>
      </c>
      <c r="H284" s="304" t="s">
        <v>156</v>
      </c>
      <c r="I284" s="116" t="s">
        <v>40</v>
      </c>
      <c r="J284" s="147" t="s">
        <v>157</v>
      </c>
      <c r="K284" s="118">
        <v>1</v>
      </c>
      <c r="L284" s="157">
        <v>7563047</v>
      </c>
      <c r="M284" s="51">
        <v>10</v>
      </c>
      <c r="N284" s="51">
        <v>10</v>
      </c>
      <c r="O284" s="51">
        <v>40</v>
      </c>
      <c r="P284" s="52">
        <v>50</v>
      </c>
      <c r="Q284" s="33">
        <v>-28.899999999999991</v>
      </c>
      <c r="R284" s="160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284"/>
      <c r="AD284" s="34">
        <f t="shared" si="74"/>
        <v>0</v>
      </c>
      <c r="AE284" s="393">
        <f t="shared" si="79"/>
        <v>90</v>
      </c>
      <c r="AF284" s="39">
        <f t="shared" si="80"/>
        <v>-118.89999999999999</v>
      </c>
      <c r="AG284" s="105" t="s">
        <v>77</v>
      </c>
      <c r="AH284" s="81" t="s">
        <v>30</v>
      </c>
      <c r="AI284" s="269">
        <v>7.5</v>
      </c>
      <c r="AJ284" s="26">
        <f t="shared" ca="1" si="75"/>
        <v>44566</v>
      </c>
      <c r="AK284" s="27">
        <v>13</v>
      </c>
      <c r="AL284">
        <f t="shared" si="81"/>
        <v>1</v>
      </c>
    </row>
    <row r="285" spans="1:38" ht="21" customHeight="1" x14ac:dyDescent="0.45">
      <c r="A285" s="40">
        <v>328</v>
      </c>
      <c r="B285" s="41" t="s">
        <v>153</v>
      </c>
      <c r="C285" s="42">
        <v>0</v>
      </c>
      <c r="D285" s="43">
        <v>87</v>
      </c>
      <c r="E285" s="42" t="s">
        <v>154</v>
      </c>
      <c r="F285" s="115" t="s">
        <v>155</v>
      </c>
      <c r="G285" s="106">
        <v>0</v>
      </c>
      <c r="H285" s="304" t="s">
        <v>156</v>
      </c>
      <c r="I285" s="116" t="s">
        <v>40</v>
      </c>
      <c r="J285" s="147" t="s">
        <v>157</v>
      </c>
      <c r="K285" s="118">
        <v>1</v>
      </c>
      <c r="L285" s="157">
        <v>7563087</v>
      </c>
      <c r="M285" s="51">
        <v>10</v>
      </c>
      <c r="N285" s="51">
        <v>10</v>
      </c>
      <c r="O285" s="51">
        <v>40</v>
      </c>
      <c r="P285" s="52">
        <v>51</v>
      </c>
      <c r="Q285" s="33">
        <v>4.2999999999999972</v>
      </c>
      <c r="R285" s="160">
        <v>7.5</v>
      </c>
      <c r="S285" s="161">
        <v>7.5</v>
      </c>
      <c r="T285" s="161">
        <v>7.5</v>
      </c>
      <c r="U285" s="161">
        <v>7.5</v>
      </c>
      <c r="V285" s="161">
        <v>7.5</v>
      </c>
      <c r="W285" s="161">
        <v>7.5</v>
      </c>
      <c r="X285" s="161">
        <v>7.5</v>
      </c>
      <c r="Y285" s="161">
        <v>7.5</v>
      </c>
      <c r="Z285" s="161">
        <v>7.5</v>
      </c>
      <c r="AA285" s="161">
        <v>7.5</v>
      </c>
      <c r="AB285" s="161">
        <v>7.5</v>
      </c>
      <c r="AC285" s="284">
        <v>7.5</v>
      </c>
      <c r="AD285" s="34">
        <f t="shared" si="74"/>
        <v>90</v>
      </c>
      <c r="AE285" s="393">
        <f t="shared" si="79"/>
        <v>90</v>
      </c>
      <c r="AF285" s="39">
        <f t="shared" si="80"/>
        <v>4.2999999999999972</v>
      </c>
      <c r="AG285" s="113"/>
      <c r="AH285" s="81" t="s">
        <v>30</v>
      </c>
      <c r="AI285" s="269">
        <v>7.5</v>
      </c>
      <c r="AJ285" s="26">
        <f t="shared" ca="1" si="75"/>
        <v>44566</v>
      </c>
      <c r="AK285" s="27">
        <v>13</v>
      </c>
      <c r="AL285">
        <f t="shared" si="81"/>
        <v>1</v>
      </c>
    </row>
    <row r="286" spans="1:38" ht="21" customHeight="1" x14ac:dyDescent="0.45">
      <c r="A286" s="40"/>
      <c r="B286" s="40" t="s">
        <v>118</v>
      </c>
      <c r="C286" s="42"/>
      <c r="D286" s="43"/>
      <c r="E286" s="65" t="s">
        <v>44</v>
      </c>
      <c r="F286" s="137"/>
      <c r="G286" s="114"/>
      <c r="H286" s="300">
        <v>421908698293</v>
      </c>
      <c r="I286" s="59"/>
      <c r="J286" s="40"/>
      <c r="K286" s="107">
        <v>1</v>
      </c>
      <c r="L286" s="5" t="s">
        <v>119</v>
      </c>
      <c r="M286" s="95">
        <v>10</v>
      </c>
      <c r="N286" s="95">
        <v>10</v>
      </c>
      <c r="O286" s="95">
        <v>20</v>
      </c>
      <c r="P286" s="96">
        <v>168</v>
      </c>
      <c r="Q286" s="33">
        <v>-79.679999999999993</v>
      </c>
      <c r="R286" s="160">
        <v>15</v>
      </c>
      <c r="S286" s="383"/>
      <c r="T286" s="383"/>
      <c r="U286" s="383"/>
      <c r="V286" s="383"/>
      <c r="W286" s="383"/>
      <c r="X286" s="383"/>
      <c r="Y286" s="383"/>
      <c r="Z286" s="383"/>
      <c r="AA286" s="383"/>
      <c r="AB286" s="383"/>
      <c r="AC286" s="397"/>
      <c r="AD286" s="34">
        <f t="shared" si="74"/>
        <v>15</v>
      </c>
      <c r="AE286" s="393">
        <f t="shared" si="79"/>
        <v>90</v>
      </c>
      <c r="AF286" s="39">
        <f t="shared" si="80"/>
        <v>-154.68</v>
      </c>
      <c r="AG286" s="105"/>
      <c r="AH286" s="81" t="s">
        <v>30</v>
      </c>
      <c r="AI286" s="270">
        <v>7.5</v>
      </c>
      <c r="AJ286" s="26">
        <f t="shared" ca="1" si="75"/>
        <v>44566</v>
      </c>
      <c r="AK286" s="27">
        <v>13</v>
      </c>
      <c r="AL286">
        <f t="shared" si="81"/>
        <v>1</v>
      </c>
    </row>
    <row r="287" spans="1:38" ht="21" customHeight="1" x14ac:dyDescent="0.45">
      <c r="A287" s="25" t="s">
        <v>510</v>
      </c>
      <c r="B287" s="55" t="s">
        <v>511</v>
      </c>
      <c r="C287" s="64" t="s">
        <v>49</v>
      </c>
      <c r="D287" s="57">
        <v>109</v>
      </c>
      <c r="E287" s="65" t="s">
        <v>37</v>
      </c>
      <c r="F287" s="58">
        <v>0</v>
      </c>
      <c r="G287" s="114">
        <v>0</v>
      </c>
      <c r="H287" s="300" t="s">
        <v>512</v>
      </c>
      <c r="I287" s="59">
        <v>0</v>
      </c>
      <c r="J287" s="40" t="s">
        <v>41</v>
      </c>
      <c r="K287" s="48">
        <v>1</v>
      </c>
      <c r="L287" s="5">
        <v>109</v>
      </c>
      <c r="M287" s="103">
        <v>10</v>
      </c>
      <c r="N287" s="103">
        <v>10</v>
      </c>
      <c r="O287" s="103">
        <v>1</v>
      </c>
      <c r="P287" s="104">
        <v>80</v>
      </c>
      <c r="Q287" s="33">
        <v>0</v>
      </c>
      <c r="R287" s="160">
        <v>6.64</v>
      </c>
      <c r="S287" s="161">
        <v>6.64</v>
      </c>
      <c r="T287" s="161">
        <v>6.64</v>
      </c>
      <c r="U287" s="161">
        <v>6.64</v>
      </c>
      <c r="V287" s="161">
        <v>6.64</v>
      </c>
      <c r="W287" s="161">
        <v>6.64</v>
      </c>
      <c r="X287" s="161">
        <v>6.64</v>
      </c>
      <c r="Y287" s="161">
        <v>6.64</v>
      </c>
      <c r="Z287" s="161">
        <v>6.64</v>
      </c>
      <c r="AA287" s="161">
        <v>6.64</v>
      </c>
      <c r="AB287" s="161">
        <v>7.5</v>
      </c>
      <c r="AC287" s="285">
        <v>6.64</v>
      </c>
      <c r="AD287" s="34">
        <f t="shared" si="74"/>
        <v>80.539999999999992</v>
      </c>
      <c r="AE287" s="393">
        <f t="shared" si="79"/>
        <v>72</v>
      </c>
      <c r="AF287" s="39">
        <f t="shared" si="80"/>
        <v>8.539999999999992</v>
      </c>
      <c r="AG287" s="105"/>
      <c r="AH287" s="81" t="s">
        <v>30</v>
      </c>
      <c r="AI287" s="270">
        <v>6</v>
      </c>
      <c r="AJ287" s="26">
        <f t="shared" ca="1" si="75"/>
        <v>44566</v>
      </c>
      <c r="AK287" s="27">
        <v>13</v>
      </c>
      <c r="AL287">
        <f t="shared" si="81"/>
        <v>1</v>
      </c>
    </row>
    <row r="288" spans="1:38" ht="19.5" hidden="1" x14ac:dyDescent="0.4">
      <c r="A288" s="40"/>
      <c r="B288" s="40" t="s">
        <v>100</v>
      </c>
      <c r="C288" s="42"/>
      <c r="D288" s="43"/>
      <c r="E288" s="42" t="s">
        <v>33</v>
      </c>
      <c r="F288" s="91"/>
      <c r="G288" s="92"/>
      <c r="H288" s="46"/>
      <c r="I288" s="47"/>
      <c r="J288" s="25"/>
      <c r="K288" s="124" t="s">
        <v>101</v>
      </c>
      <c r="L288" s="5"/>
      <c r="M288" s="125">
        <v>10</v>
      </c>
      <c r="N288" s="125">
        <v>10</v>
      </c>
      <c r="O288" s="125">
        <v>10</v>
      </c>
      <c r="P288" s="126">
        <v>55</v>
      </c>
      <c r="Q288" s="33">
        <v>-79.679999999999993</v>
      </c>
      <c r="R288" s="120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142"/>
      <c r="AD288" s="34">
        <f t="shared" si="74"/>
        <v>0</v>
      </c>
      <c r="AE288" s="39"/>
      <c r="AF288" s="39">
        <f>AD288+Q288-((AK288-1-AH288)*AI288)</f>
        <v>-169.68</v>
      </c>
      <c r="AG288" s="105" t="s">
        <v>101</v>
      </c>
      <c r="AH288" s="81" t="s">
        <v>30</v>
      </c>
      <c r="AI288" s="270">
        <v>7.5</v>
      </c>
      <c r="AJ288" s="26">
        <f t="shared" ca="1" si="75"/>
        <v>44566</v>
      </c>
      <c r="AK288" s="27">
        <v>13</v>
      </c>
    </row>
    <row r="289" spans="1:38" ht="21" customHeight="1" x14ac:dyDescent="0.45">
      <c r="A289" s="40">
        <v>166</v>
      </c>
      <c r="B289" s="41" t="s">
        <v>727</v>
      </c>
      <c r="C289" s="42" t="s">
        <v>131</v>
      </c>
      <c r="D289" s="43">
        <v>83</v>
      </c>
      <c r="E289" s="42" t="s">
        <v>66</v>
      </c>
      <c r="F289" s="137">
        <v>23433</v>
      </c>
      <c r="G289" s="47">
        <v>0</v>
      </c>
      <c r="H289" s="300" t="s">
        <v>728</v>
      </c>
      <c r="I289" s="102">
        <v>0</v>
      </c>
      <c r="J289" s="143" t="s">
        <v>173</v>
      </c>
      <c r="K289" s="48">
        <v>1</v>
      </c>
      <c r="L289" s="5">
        <v>9263083</v>
      </c>
      <c r="M289" s="51">
        <v>10</v>
      </c>
      <c r="N289" s="51">
        <v>10</v>
      </c>
      <c r="O289" s="51">
        <v>30</v>
      </c>
      <c r="P289" s="52">
        <v>143</v>
      </c>
      <c r="Q289" s="33">
        <v>1.2600000000000193</v>
      </c>
      <c r="R289" s="160">
        <v>90</v>
      </c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284"/>
      <c r="AD289" s="34">
        <f t="shared" si="74"/>
        <v>90</v>
      </c>
      <c r="AE289" s="393">
        <f t="shared" ref="AE289:AE290" si="82">(AI289*AK289)-AI289</f>
        <v>90</v>
      </c>
      <c r="AF289" s="39">
        <f>AD289+Q289-((AK289-1 -AH289)*AI289)</f>
        <v>1.2600000000000193</v>
      </c>
      <c r="AG289" s="105"/>
      <c r="AH289" s="81" t="s">
        <v>30</v>
      </c>
      <c r="AI289" s="269">
        <v>7.5</v>
      </c>
      <c r="AJ289" s="26">
        <f t="shared" ca="1" si="75"/>
        <v>44566</v>
      </c>
      <c r="AK289" s="27">
        <v>13</v>
      </c>
      <c r="AL289">
        <f>MONTH(AI289)</f>
        <v>1</v>
      </c>
    </row>
    <row r="290" spans="1:38" ht="21" customHeight="1" x14ac:dyDescent="0.45">
      <c r="A290" s="40">
        <v>167</v>
      </c>
      <c r="B290" s="55" t="s">
        <v>62</v>
      </c>
      <c r="C290" s="64" t="s">
        <v>49</v>
      </c>
      <c r="D290" s="57">
        <v>93</v>
      </c>
      <c r="E290" s="65" t="s">
        <v>37</v>
      </c>
      <c r="F290" s="58">
        <v>0</v>
      </c>
      <c r="G290" s="66">
        <v>0</v>
      </c>
      <c r="H290" s="300" t="s">
        <v>63</v>
      </c>
      <c r="I290" s="60">
        <v>0</v>
      </c>
      <c r="J290" s="40" t="s">
        <v>41</v>
      </c>
      <c r="K290" s="48">
        <v>1</v>
      </c>
      <c r="L290" s="50">
        <v>2907093</v>
      </c>
      <c r="M290" s="51">
        <v>10</v>
      </c>
      <c r="N290" s="51">
        <v>10</v>
      </c>
      <c r="O290" s="51">
        <v>1</v>
      </c>
      <c r="P290" s="52">
        <v>75</v>
      </c>
      <c r="Q290" s="33">
        <v>13.720000000000013</v>
      </c>
      <c r="R290" s="160">
        <v>3.32</v>
      </c>
      <c r="S290" s="161">
        <v>6</v>
      </c>
      <c r="T290" s="161">
        <v>6</v>
      </c>
      <c r="U290" s="161">
        <v>6</v>
      </c>
      <c r="V290" s="161">
        <v>6</v>
      </c>
      <c r="W290" s="161">
        <v>6</v>
      </c>
      <c r="X290" s="161">
        <v>6</v>
      </c>
      <c r="Y290" s="161">
        <v>6</v>
      </c>
      <c r="Z290" s="161">
        <v>6</v>
      </c>
      <c r="AA290" s="161">
        <v>6</v>
      </c>
      <c r="AB290" s="161">
        <v>6</v>
      </c>
      <c r="AC290" s="284">
        <v>6</v>
      </c>
      <c r="AD290" s="34">
        <f t="shared" si="74"/>
        <v>69.319999999999993</v>
      </c>
      <c r="AE290" s="393">
        <f t="shared" si="82"/>
        <v>72</v>
      </c>
      <c r="AF290" s="39">
        <f>AD290+Q290-((AK290-1 -AH290)*AI290)</f>
        <v>11.040000000000006</v>
      </c>
      <c r="AG290" s="35"/>
      <c r="AH290" s="81" t="s">
        <v>30</v>
      </c>
      <c r="AI290" s="270">
        <v>6</v>
      </c>
      <c r="AJ290" s="26">
        <f t="shared" ca="1" si="75"/>
        <v>44566</v>
      </c>
      <c r="AK290" s="27">
        <v>13</v>
      </c>
      <c r="AL290">
        <f>MONTH(AI290)</f>
        <v>1</v>
      </c>
    </row>
    <row r="291" spans="1:38" ht="19.5" hidden="1" x14ac:dyDescent="0.4">
      <c r="A291" s="40">
        <v>168</v>
      </c>
      <c r="B291" s="55" t="s">
        <v>871</v>
      </c>
      <c r="C291" s="64" t="s">
        <v>49</v>
      </c>
      <c r="D291" s="57">
        <v>100</v>
      </c>
      <c r="E291" s="65" t="s">
        <v>37</v>
      </c>
      <c r="F291" s="58">
        <v>0</v>
      </c>
      <c r="G291" s="114">
        <v>0</v>
      </c>
      <c r="H291" s="46" t="s">
        <v>872</v>
      </c>
      <c r="I291" s="60">
        <v>0</v>
      </c>
      <c r="J291" s="40" t="s">
        <v>41</v>
      </c>
      <c r="K291" s="49" t="s">
        <v>101</v>
      </c>
      <c r="L291" s="5">
        <v>2907100</v>
      </c>
      <c r="M291" s="103">
        <v>10</v>
      </c>
      <c r="N291" s="103">
        <v>10</v>
      </c>
      <c r="O291" s="103">
        <v>1</v>
      </c>
      <c r="P291" s="104">
        <v>82</v>
      </c>
      <c r="Q291" s="97" t="e">
        <v>#VALUE!</v>
      </c>
      <c r="R291" s="239" t="s">
        <v>40</v>
      </c>
      <c r="S291" s="54" t="s">
        <v>40</v>
      </c>
      <c r="T291" s="54" t="s">
        <v>40</v>
      </c>
      <c r="U291" s="54" t="s">
        <v>40</v>
      </c>
      <c r="V291" s="54" t="s">
        <v>40</v>
      </c>
      <c r="W291" s="54" t="s">
        <v>40</v>
      </c>
      <c r="X291" s="54" t="s">
        <v>40</v>
      </c>
      <c r="Y291" s="54" t="s">
        <v>40</v>
      </c>
      <c r="Z291" s="54" t="s">
        <v>40</v>
      </c>
      <c r="AA291" s="54" t="s">
        <v>40</v>
      </c>
      <c r="AB291" s="54" t="s">
        <v>40</v>
      </c>
      <c r="AC291" s="233" t="s">
        <v>40</v>
      </c>
      <c r="AD291" s="34">
        <f t="shared" si="74"/>
        <v>0</v>
      </c>
      <c r="AE291" s="39"/>
      <c r="AF291" s="39" t="s">
        <v>101</v>
      </c>
      <c r="AG291" s="220"/>
      <c r="AH291" s="81" t="s">
        <v>30</v>
      </c>
      <c r="AI291" s="269" t="s">
        <v>101</v>
      </c>
      <c r="AJ291" s="26">
        <f t="shared" ca="1" si="75"/>
        <v>44566</v>
      </c>
      <c r="AK291" s="27">
        <v>13</v>
      </c>
    </row>
    <row r="292" spans="1:38" ht="19.5" hidden="1" x14ac:dyDescent="0.4">
      <c r="A292" s="40">
        <v>284</v>
      </c>
      <c r="B292" s="41" t="s">
        <v>513</v>
      </c>
      <c r="C292" s="42" t="s">
        <v>49</v>
      </c>
      <c r="D292" s="43">
        <v>141</v>
      </c>
      <c r="E292" s="65" t="s">
        <v>37</v>
      </c>
      <c r="F292" s="137">
        <v>18090</v>
      </c>
      <c r="G292" s="92" t="s">
        <v>514</v>
      </c>
      <c r="H292" s="300" t="s">
        <v>515</v>
      </c>
      <c r="I292" s="60">
        <v>0</v>
      </c>
      <c r="J292" s="40" t="s">
        <v>41</v>
      </c>
      <c r="K292" s="48" t="s">
        <v>60</v>
      </c>
      <c r="L292" s="5">
        <v>141</v>
      </c>
      <c r="M292" s="103">
        <v>10</v>
      </c>
      <c r="N292" s="103">
        <v>10</v>
      </c>
      <c r="O292" s="103">
        <v>1</v>
      </c>
      <c r="P292" s="104">
        <v>83</v>
      </c>
      <c r="Q292" s="33">
        <v>0</v>
      </c>
      <c r="R292" s="160">
        <v>6.64</v>
      </c>
      <c r="S292" s="161">
        <v>6.64</v>
      </c>
      <c r="T292" s="161">
        <v>6.64</v>
      </c>
      <c r="U292" s="161">
        <v>6</v>
      </c>
      <c r="V292" s="161">
        <v>6</v>
      </c>
      <c r="W292" s="161">
        <v>6</v>
      </c>
      <c r="X292" s="161">
        <v>6</v>
      </c>
      <c r="Y292" s="161">
        <v>6</v>
      </c>
      <c r="Z292" s="161" t="s">
        <v>60</v>
      </c>
      <c r="AA292" s="161"/>
      <c r="AB292" s="161"/>
      <c r="AC292" s="285"/>
      <c r="AD292" s="34">
        <f t="shared" si="74"/>
        <v>49.92</v>
      </c>
      <c r="AE292" s="39">
        <f>AI292*AK292-AF292</f>
        <v>100.08</v>
      </c>
      <c r="AF292" s="39">
        <f>AD292+Q292-((AK292-1-AH292)*AI292)</f>
        <v>-22.08</v>
      </c>
      <c r="AG292" s="105"/>
      <c r="AH292" s="81" t="s">
        <v>30</v>
      </c>
      <c r="AI292" s="270">
        <v>6</v>
      </c>
      <c r="AJ292" s="26">
        <f t="shared" ca="1" si="75"/>
        <v>44566</v>
      </c>
      <c r="AK292" s="27">
        <v>13</v>
      </c>
    </row>
    <row r="293" spans="1:38" ht="21" customHeight="1" x14ac:dyDescent="0.45">
      <c r="A293" s="40">
        <v>170</v>
      </c>
      <c r="B293" s="55" t="s">
        <v>516</v>
      </c>
      <c r="C293" s="64" t="s">
        <v>117</v>
      </c>
      <c r="D293" s="57">
        <v>85</v>
      </c>
      <c r="E293" s="64" t="s">
        <v>44</v>
      </c>
      <c r="F293" s="58">
        <v>0</v>
      </c>
      <c r="G293" s="59">
        <v>0</v>
      </c>
      <c r="H293" s="304">
        <v>0</v>
      </c>
      <c r="I293" s="60">
        <v>0</v>
      </c>
      <c r="J293" s="154" t="s">
        <v>47</v>
      </c>
      <c r="K293" s="48">
        <v>1</v>
      </c>
      <c r="L293" s="5">
        <v>85</v>
      </c>
      <c r="M293" s="51">
        <v>10</v>
      </c>
      <c r="N293" s="51">
        <v>10</v>
      </c>
      <c r="O293" s="51">
        <v>20</v>
      </c>
      <c r="P293" s="52">
        <v>170</v>
      </c>
      <c r="Q293" s="33">
        <v>0</v>
      </c>
      <c r="R293" s="282">
        <v>7.5</v>
      </c>
      <c r="S293" s="161">
        <v>7.5</v>
      </c>
      <c r="T293" s="161">
        <v>7.5</v>
      </c>
      <c r="U293" s="161">
        <v>7.5</v>
      </c>
      <c r="V293" s="161">
        <v>7.5</v>
      </c>
      <c r="W293" s="161">
        <v>7.5</v>
      </c>
      <c r="X293" s="161">
        <v>7.5</v>
      </c>
      <c r="Y293" s="161">
        <v>7.5</v>
      </c>
      <c r="Z293" s="161">
        <v>7.5</v>
      </c>
      <c r="AA293" s="161">
        <v>7.5</v>
      </c>
      <c r="AB293" s="161">
        <v>7.5</v>
      </c>
      <c r="AC293" s="284">
        <v>7.5</v>
      </c>
      <c r="AD293" s="34">
        <f t="shared" si="74"/>
        <v>90</v>
      </c>
      <c r="AE293" s="393">
        <f t="shared" ref="AE293:AE297" si="83">(AI293*AK293)-AI293</f>
        <v>90</v>
      </c>
      <c r="AF293" s="39">
        <f>AD293+Q293-((AK293-1 -AH293)*AI293)</f>
        <v>0</v>
      </c>
      <c r="AG293" s="105"/>
      <c r="AH293" s="81" t="s">
        <v>30</v>
      </c>
      <c r="AI293" s="269">
        <v>7.5</v>
      </c>
      <c r="AJ293" s="26">
        <f t="shared" ca="1" si="75"/>
        <v>44566</v>
      </c>
      <c r="AK293" s="27">
        <v>13</v>
      </c>
      <c r="AL293">
        <f>MONTH(AI293)</f>
        <v>1</v>
      </c>
    </row>
    <row r="294" spans="1:38" ht="21" customHeight="1" x14ac:dyDescent="0.45">
      <c r="A294" s="40">
        <v>285</v>
      </c>
      <c r="B294" s="41" t="s">
        <v>48</v>
      </c>
      <c r="C294" s="42" t="s">
        <v>49</v>
      </c>
      <c r="D294" s="43">
        <v>88</v>
      </c>
      <c r="E294" s="65" t="s">
        <v>37</v>
      </c>
      <c r="F294" s="137">
        <v>29149</v>
      </c>
      <c r="G294" s="66" t="s">
        <v>50</v>
      </c>
      <c r="H294" s="300" t="s">
        <v>51</v>
      </c>
      <c r="I294" s="60">
        <v>0</v>
      </c>
      <c r="J294" s="40" t="s">
        <v>41</v>
      </c>
      <c r="K294" s="48">
        <v>1</v>
      </c>
      <c r="L294" s="63">
        <v>2907088</v>
      </c>
      <c r="M294" s="103">
        <v>10</v>
      </c>
      <c r="N294" s="103">
        <v>10</v>
      </c>
      <c r="O294" s="103">
        <v>1</v>
      </c>
      <c r="P294" s="104">
        <v>84</v>
      </c>
      <c r="Q294" s="33">
        <v>3.3200000000000003</v>
      </c>
      <c r="R294" s="160">
        <v>6</v>
      </c>
      <c r="S294" s="161">
        <v>6</v>
      </c>
      <c r="T294" s="161">
        <v>6</v>
      </c>
      <c r="U294" s="161">
        <v>6</v>
      </c>
      <c r="V294" s="161">
        <v>6</v>
      </c>
      <c r="W294" s="161">
        <v>6</v>
      </c>
      <c r="X294" s="161">
        <v>6</v>
      </c>
      <c r="Y294" s="161">
        <v>6</v>
      </c>
      <c r="Z294" s="161">
        <v>6</v>
      </c>
      <c r="AA294" s="161">
        <v>6</v>
      </c>
      <c r="AB294" s="161">
        <v>6</v>
      </c>
      <c r="AC294" s="284">
        <v>6</v>
      </c>
      <c r="AD294" s="34">
        <f t="shared" si="74"/>
        <v>72</v>
      </c>
      <c r="AE294" s="393">
        <f t="shared" si="83"/>
        <v>72</v>
      </c>
      <c r="AF294" s="39">
        <f>AD294+Q294-((AK294-1 -AH294)*AI294)</f>
        <v>3.3199999999999932</v>
      </c>
      <c r="AG294" s="35"/>
      <c r="AH294" s="81" t="s">
        <v>30</v>
      </c>
      <c r="AI294" s="270">
        <v>6</v>
      </c>
      <c r="AJ294" s="26">
        <f t="shared" ca="1" si="75"/>
        <v>44566</v>
      </c>
      <c r="AK294" s="27">
        <v>13</v>
      </c>
      <c r="AL294">
        <f>MONTH(AI294)</f>
        <v>1</v>
      </c>
    </row>
    <row r="295" spans="1:38" ht="21" customHeight="1" x14ac:dyDescent="0.45">
      <c r="A295" s="40">
        <v>0</v>
      </c>
      <c r="B295" s="41" t="s">
        <v>166</v>
      </c>
      <c r="C295" s="42" t="s">
        <v>49</v>
      </c>
      <c r="D295" s="43">
        <v>3</v>
      </c>
      <c r="E295" s="65" t="s">
        <v>37</v>
      </c>
      <c r="F295" s="67">
        <v>28805</v>
      </c>
      <c r="G295" s="145">
        <v>0</v>
      </c>
      <c r="H295" s="300" t="s">
        <v>167</v>
      </c>
      <c r="I295" s="153">
        <v>0</v>
      </c>
      <c r="J295" s="40" t="s">
        <v>41</v>
      </c>
      <c r="K295" s="48">
        <v>1</v>
      </c>
      <c r="L295" s="63">
        <v>2097003</v>
      </c>
      <c r="M295" s="103">
        <v>10</v>
      </c>
      <c r="N295" s="103">
        <v>10</v>
      </c>
      <c r="O295" s="103">
        <v>1</v>
      </c>
      <c r="P295" s="104">
        <v>249</v>
      </c>
      <c r="Q295" s="33">
        <v>-6.6400000000000006</v>
      </c>
      <c r="R295" s="160">
        <v>19.28</v>
      </c>
      <c r="S295" s="161"/>
      <c r="T295" s="161">
        <v>14</v>
      </c>
      <c r="U295" s="161">
        <v>7</v>
      </c>
      <c r="V295" s="161">
        <v>7</v>
      </c>
      <c r="W295" s="161"/>
      <c r="X295" s="161"/>
      <c r="Y295" s="383"/>
      <c r="Z295" s="383"/>
      <c r="AA295" s="161">
        <v>28</v>
      </c>
      <c r="AB295" s="161">
        <v>12</v>
      </c>
      <c r="AC295" s="284"/>
      <c r="AD295" s="34">
        <f t="shared" si="74"/>
        <v>87.28</v>
      </c>
      <c r="AE295" s="393">
        <f t="shared" si="83"/>
        <v>72</v>
      </c>
      <c r="AF295" s="39">
        <f>AD295+Q295-((AK295-1 -AH295)*AI295)</f>
        <v>8.64</v>
      </c>
      <c r="AG295" s="105"/>
      <c r="AH295" s="81" t="s">
        <v>30</v>
      </c>
      <c r="AI295" s="270">
        <v>6</v>
      </c>
      <c r="AJ295" s="26">
        <f t="shared" ca="1" si="75"/>
        <v>44566</v>
      </c>
      <c r="AK295" s="27">
        <v>13</v>
      </c>
      <c r="AL295">
        <f>MONTH(AI295)</f>
        <v>1</v>
      </c>
    </row>
    <row r="296" spans="1:38" ht="21" customHeight="1" x14ac:dyDescent="0.45">
      <c r="A296" s="40"/>
      <c r="B296" s="41" t="s">
        <v>1190</v>
      </c>
      <c r="C296" s="42" t="s">
        <v>1192</v>
      </c>
      <c r="D296" s="43"/>
      <c r="E296" s="42" t="s">
        <v>78</v>
      </c>
      <c r="F296" s="67"/>
      <c r="G296" s="45"/>
      <c r="H296" s="300"/>
      <c r="I296" s="102"/>
      <c r="J296" s="154"/>
      <c r="K296" s="107">
        <v>1</v>
      </c>
      <c r="L296" s="5" t="s">
        <v>1191</v>
      </c>
      <c r="M296" s="51"/>
      <c r="N296" s="51"/>
      <c r="O296" s="51"/>
      <c r="P296" s="52"/>
      <c r="Q296" s="33">
        <v>0</v>
      </c>
      <c r="R296" s="160">
        <v>20</v>
      </c>
      <c r="S296" s="161"/>
      <c r="T296" s="161"/>
      <c r="U296" s="383"/>
      <c r="V296" s="383"/>
      <c r="W296" s="383"/>
      <c r="X296" s="383"/>
      <c r="Y296" s="383"/>
      <c r="Z296" s="383"/>
      <c r="AA296" s="383"/>
      <c r="AB296" s="383"/>
      <c r="AC296" s="400"/>
      <c r="AD296" s="34">
        <f t="shared" si="74"/>
        <v>20</v>
      </c>
      <c r="AE296" s="393">
        <f t="shared" si="83"/>
        <v>72</v>
      </c>
      <c r="AF296" s="39">
        <f>AD296+Q296-((AK296-1 -AH296)*AI296)</f>
        <v>-52</v>
      </c>
      <c r="AG296" s="35"/>
      <c r="AH296" s="81" t="s">
        <v>30</v>
      </c>
      <c r="AI296" s="269" t="s">
        <v>674</v>
      </c>
      <c r="AJ296" s="26">
        <f t="shared" ca="1" si="75"/>
        <v>44566</v>
      </c>
      <c r="AK296" s="27">
        <v>13</v>
      </c>
      <c r="AL296">
        <f>MONTH(AI296)</f>
        <v>1</v>
      </c>
    </row>
    <row r="297" spans="1:38" ht="21" customHeight="1" x14ac:dyDescent="0.45">
      <c r="A297" s="40">
        <v>0</v>
      </c>
      <c r="B297" s="41" t="s">
        <v>745</v>
      </c>
      <c r="C297" s="42" t="s">
        <v>667</v>
      </c>
      <c r="D297" s="43">
        <v>101</v>
      </c>
      <c r="E297" s="42" t="s">
        <v>66</v>
      </c>
      <c r="F297" s="67">
        <v>29869</v>
      </c>
      <c r="G297" s="45" t="s">
        <v>746</v>
      </c>
      <c r="H297" s="300">
        <v>421907279674</v>
      </c>
      <c r="I297" s="102">
        <v>0</v>
      </c>
      <c r="J297" s="154" t="s">
        <v>173</v>
      </c>
      <c r="K297" s="107">
        <v>1</v>
      </c>
      <c r="L297" s="5" t="s">
        <v>87</v>
      </c>
      <c r="M297" s="51">
        <v>10</v>
      </c>
      <c r="N297" s="51">
        <v>10</v>
      </c>
      <c r="O297" s="51">
        <v>30</v>
      </c>
      <c r="P297" s="52">
        <v>219</v>
      </c>
      <c r="Q297" s="33">
        <v>6</v>
      </c>
      <c r="R297" s="160">
        <v>15</v>
      </c>
      <c r="S297" s="161"/>
      <c r="T297" s="161">
        <v>7.5</v>
      </c>
      <c r="U297" s="161">
        <v>30</v>
      </c>
      <c r="V297" s="161"/>
      <c r="W297" s="161"/>
      <c r="X297" s="161"/>
      <c r="Y297" s="161">
        <v>7.5</v>
      </c>
      <c r="Z297" s="161"/>
      <c r="AA297" s="161">
        <v>7.5</v>
      </c>
      <c r="AB297" s="161">
        <v>7.5</v>
      </c>
      <c r="AC297" s="400"/>
      <c r="AD297" s="34">
        <f t="shared" si="74"/>
        <v>75</v>
      </c>
      <c r="AE297" s="393">
        <f t="shared" si="83"/>
        <v>90</v>
      </c>
      <c r="AF297" s="39">
        <f>AD297+Q297-((AK297-1 -AH297)*AI297)</f>
        <v>-9</v>
      </c>
      <c r="AG297" s="35"/>
      <c r="AH297" s="81" t="s">
        <v>30</v>
      </c>
      <c r="AI297" s="269">
        <v>7.5</v>
      </c>
      <c r="AJ297" s="26">
        <f t="shared" ca="1" si="75"/>
        <v>44566</v>
      </c>
      <c r="AK297" s="27">
        <v>13</v>
      </c>
      <c r="AL297">
        <f>MONTH(AI297)</f>
        <v>1</v>
      </c>
    </row>
    <row r="298" spans="1:38" ht="15" hidden="1" x14ac:dyDescent="0.25">
      <c r="A298" s="40">
        <v>20</v>
      </c>
      <c r="B298" s="41" t="s">
        <v>873</v>
      </c>
      <c r="C298" s="42">
        <v>0</v>
      </c>
      <c r="D298" s="43">
        <v>0</v>
      </c>
      <c r="E298" s="42" t="s">
        <v>33</v>
      </c>
      <c r="F298" s="91">
        <v>0</v>
      </c>
      <c r="G298" s="92">
        <v>0</v>
      </c>
      <c r="H298" s="93">
        <v>0</v>
      </c>
      <c r="I298" s="60">
        <v>0</v>
      </c>
      <c r="J298" s="94">
        <v>0</v>
      </c>
      <c r="K298" s="49" t="s">
        <v>101</v>
      </c>
      <c r="L298" s="119">
        <v>0</v>
      </c>
      <c r="M298" s="51">
        <v>10</v>
      </c>
      <c r="N298" s="51">
        <v>10</v>
      </c>
      <c r="O298" s="51">
        <v>10</v>
      </c>
      <c r="P298" s="52">
        <v>201</v>
      </c>
      <c r="Q298" s="97" t="e">
        <v>#VALUE!</v>
      </c>
      <c r="R298" s="98" t="s">
        <v>101</v>
      </c>
      <c r="S298" s="99" t="s">
        <v>101</v>
      </c>
      <c r="T298" s="99" t="s">
        <v>101</v>
      </c>
      <c r="U298" s="99" t="s">
        <v>101</v>
      </c>
      <c r="V298" s="99" t="s">
        <v>101</v>
      </c>
      <c r="W298" s="99" t="s">
        <v>101</v>
      </c>
      <c r="X298" s="99" t="s">
        <v>101</v>
      </c>
      <c r="Y298" s="99" t="s">
        <v>101</v>
      </c>
      <c r="Z298" s="99" t="s">
        <v>101</v>
      </c>
      <c r="AA298" s="99" t="s">
        <v>101</v>
      </c>
      <c r="AB298" s="99" t="s">
        <v>101</v>
      </c>
      <c r="AC298" s="228" t="s">
        <v>101</v>
      </c>
      <c r="AD298" s="34">
        <f t="shared" si="74"/>
        <v>0</v>
      </c>
      <c r="AE298" s="37"/>
      <c r="AF298" s="37" t="s">
        <v>101</v>
      </c>
      <c r="AG298" s="213" t="s">
        <v>101</v>
      </c>
      <c r="AH298" s="81" t="s">
        <v>30</v>
      </c>
      <c r="AI298" s="272" t="s">
        <v>101</v>
      </c>
      <c r="AJ298" s="26">
        <f t="shared" ca="1" si="75"/>
        <v>44566</v>
      </c>
      <c r="AK298" s="27">
        <v>13</v>
      </c>
    </row>
    <row r="299" spans="1:38" ht="21" customHeight="1" x14ac:dyDescent="0.45">
      <c r="A299" s="40">
        <v>0</v>
      </c>
      <c r="B299" s="41" t="s">
        <v>180</v>
      </c>
      <c r="C299" s="42" t="s">
        <v>151</v>
      </c>
      <c r="D299" s="43">
        <v>94</v>
      </c>
      <c r="E299" s="42" t="s">
        <v>44</v>
      </c>
      <c r="F299" s="67">
        <v>33900</v>
      </c>
      <c r="G299" s="163" t="s">
        <v>181</v>
      </c>
      <c r="H299" s="304" t="s">
        <v>182</v>
      </c>
      <c r="I299" s="60">
        <v>0</v>
      </c>
      <c r="J299" s="154" t="s">
        <v>47</v>
      </c>
      <c r="K299" s="48">
        <v>1</v>
      </c>
      <c r="L299" s="63">
        <v>6881094</v>
      </c>
      <c r="M299" s="51">
        <v>10</v>
      </c>
      <c r="N299" s="51">
        <v>10</v>
      </c>
      <c r="O299" s="51">
        <v>20</v>
      </c>
      <c r="P299" s="52">
        <v>173</v>
      </c>
      <c r="Q299" s="33">
        <v>-1.6799999999999926</v>
      </c>
      <c r="R299" s="160">
        <v>7.5</v>
      </c>
      <c r="S299" s="161">
        <v>7.5</v>
      </c>
      <c r="T299" s="161">
        <v>7.5</v>
      </c>
      <c r="U299" s="161">
        <v>7.5</v>
      </c>
      <c r="V299" s="383"/>
      <c r="W299" s="383"/>
      <c r="X299" s="383"/>
      <c r="Y299" s="383"/>
      <c r="Z299" s="383"/>
      <c r="AA299" s="383"/>
      <c r="AB299" s="399"/>
      <c r="AC299" s="397"/>
      <c r="AD299" s="34">
        <f t="shared" si="74"/>
        <v>30</v>
      </c>
      <c r="AE299" s="393">
        <f t="shared" ref="AE299:AE300" si="84">(AI299*AK299)-AI299</f>
        <v>90</v>
      </c>
      <c r="AF299" s="39">
        <f>AD299+Q299-((AK299-1 -AH299)*AI299)</f>
        <v>-61.679999999999993</v>
      </c>
      <c r="AG299" s="113"/>
      <c r="AH299" s="81" t="s">
        <v>30</v>
      </c>
      <c r="AI299" s="269">
        <v>7.5</v>
      </c>
      <c r="AJ299" s="26">
        <f t="shared" ca="1" si="75"/>
        <v>44566</v>
      </c>
      <c r="AK299" s="27">
        <v>13</v>
      </c>
      <c r="AL299">
        <f>MONTH(AI299)</f>
        <v>1</v>
      </c>
    </row>
    <row r="300" spans="1:38" ht="21" customHeight="1" x14ac:dyDescent="0.45">
      <c r="A300" s="40">
        <v>0</v>
      </c>
      <c r="B300" s="41" t="s">
        <v>170</v>
      </c>
      <c r="C300" s="42" t="s">
        <v>32</v>
      </c>
      <c r="D300" s="43">
        <v>41</v>
      </c>
      <c r="E300" s="42" t="s">
        <v>33</v>
      </c>
      <c r="F300" s="91">
        <v>0</v>
      </c>
      <c r="G300" s="66">
        <v>0</v>
      </c>
      <c r="H300" s="300">
        <v>421918221591</v>
      </c>
      <c r="I300" s="60">
        <v>0</v>
      </c>
      <c r="J300" s="40">
        <v>0</v>
      </c>
      <c r="K300" s="48">
        <v>1</v>
      </c>
      <c r="L300" s="63">
        <v>2893041</v>
      </c>
      <c r="M300" s="164">
        <v>10</v>
      </c>
      <c r="N300" s="164">
        <v>10</v>
      </c>
      <c r="O300" s="164">
        <v>10</v>
      </c>
      <c r="P300" s="165">
        <v>40</v>
      </c>
      <c r="Q300" s="33">
        <v>-6.6399999999999864</v>
      </c>
      <c r="R300" s="160">
        <v>12</v>
      </c>
      <c r="S300" s="161"/>
      <c r="T300" s="161"/>
      <c r="U300" s="166"/>
      <c r="V300" s="161">
        <v>18</v>
      </c>
      <c r="W300" s="161"/>
      <c r="X300" s="161"/>
      <c r="Y300" s="161"/>
      <c r="Z300" s="161">
        <v>19.920000000000002</v>
      </c>
      <c r="AA300" s="161">
        <v>13.28</v>
      </c>
      <c r="AB300" s="161"/>
      <c r="AC300" s="284">
        <v>6.64</v>
      </c>
      <c r="AD300" s="34">
        <f t="shared" si="74"/>
        <v>69.84</v>
      </c>
      <c r="AE300" s="393">
        <f t="shared" si="84"/>
        <v>72</v>
      </c>
      <c r="AF300" s="39">
        <f>AD300+Q300-((AK300-1 -AH300)*AI300)</f>
        <v>-8.7999999999999829</v>
      </c>
      <c r="AG300" s="35"/>
      <c r="AH300" s="81" t="s">
        <v>30</v>
      </c>
      <c r="AI300" s="270">
        <v>6</v>
      </c>
      <c r="AJ300" s="26">
        <f t="shared" ca="1" si="75"/>
        <v>44566</v>
      </c>
      <c r="AK300" s="27">
        <v>13</v>
      </c>
      <c r="AL300">
        <f>MONTH(AI300)</f>
        <v>1</v>
      </c>
    </row>
    <row r="301" spans="1:38" ht="19.5" hidden="1" x14ac:dyDescent="0.4">
      <c r="A301" s="40">
        <v>289</v>
      </c>
      <c r="B301" s="41" t="s">
        <v>121</v>
      </c>
      <c r="C301" s="65" t="s">
        <v>120</v>
      </c>
      <c r="D301" s="43">
        <v>3</v>
      </c>
      <c r="E301" s="65" t="s">
        <v>78</v>
      </c>
      <c r="F301" s="91" t="s">
        <v>122</v>
      </c>
      <c r="G301" s="106">
        <v>0</v>
      </c>
      <c r="H301" s="304" t="s">
        <v>123</v>
      </c>
      <c r="I301" s="116" t="s">
        <v>40</v>
      </c>
      <c r="J301" s="143" t="s">
        <v>110</v>
      </c>
      <c r="K301" s="48" t="s">
        <v>60</v>
      </c>
      <c r="L301" s="76">
        <v>9263003</v>
      </c>
      <c r="M301" s="51">
        <v>10</v>
      </c>
      <c r="N301" s="51">
        <v>10</v>
      </c>
      <c r="O301" s="51">
        <v>30</v>
      </c>
      <c r="P301" s="52">
        <v>244</v>
      </c>
      <c r="Q301" s="33">
        <v>-79.679999999999993</v>
      </c>
      <c r="R301" s="160" t="s">
        <v>60</v>
      </c>
      <c r="S301" s="161" t="s">
        <v>60</v>
      </c>
      <c r="T301" s="161" t="s">
        <v>60</v>
      </c>
      <c r="U301" s="161" t="s">
        <v>60</v>
      </c>
      <c r="V301" s="161" t="s">
        <v>60</v>
      </c>
      <c r="W301" s="161" t="s">
        <v>60</v>
      </c>
      <c r="X301" s="161" t="s">
        <v>60</v>
      </c>
      <c r="Y301" s="161" t="s">
        <v>60</v>
      </c>
      <c r="Z301" s="161" t="s">
        <v>60</v>
      </c>
      <c r="AA301" s="161" t="s">
        <v>60</v>
      </c>
      <c r="AB301" s="161" t="s">
        <v>60</v>
      </c>
      <c r="AC301" s="284" t="s">
        <v>60</v>
      </c>
      <c r="AD301" s="34">
        <f t="shared" si="74"/>
        <v>0</v>
      </c>
      <c r="AE301" s="39">
        <f>AI301*AK301-AF301</f>
        <v>267.18</v>
      </c>
      <c r="AF301" s="39">
        <f>AD301+Q301-((AK301-1-AH301)*AI301)</f>
        <v>-169.68</v>
      </c>
      <c r="AG301" s="144" t="s">
        <v>1247</v>
      </c>
      <c r="AH301" s="81" t="s">
        <v>30</v>
      </c>
      <c r="AI301" s="269">
        <v>7.5</v>
      </c>
      <c r="AJ301" s="26">
        <f t="shared" ca="1" si="75"/>
        <v>44566</v>
      </c>
      <c r="AK301" s="27">
        <v>13</v>
      </c>
    </row>
    <row r="302" spans="1:38" ht="21" customHeight="1" x14ac:dyDescent="0.45">
      <c r="A302" s="40">
        <v>208</v>
      </c>
      <c r="B302" s="41" t="s">
        <v>517</v>
      </c>
      <c r="C302" s="42" t="s">
        <v>149</v>
      </c>
      <c r="D302" s="43">
        <v>196</v>
      </c>
      <c r="E302" s="42" t="s">
        <v>44</v>
      </c>
      <c r="F302" s="67">
        <v>23973</v>
      </c>
      <c r="G302" s="45">
        <v>0</v>
      </c>
      <c r="H302" s="304" t="s">
        <v>518</v>
      </c>
      <c r="I302" s="153">
        <v>0</v>
      </c>
      <c r="J302" s="154" t="s">
        <v>135</v>
      </c>
      <c r="K302" s="48">
        <v>1</v>
      </c>
      <c r="L302" s="5">
        <v>101020176</v>
      </c>
      <c r="M302" s="51">
        <v>10</v>
      </c>
      <c r="N302" s="51">
        <v>10</v>
      </c>
      <c r="O302" s="51">
        <v>20</v>
      </c>
      <c r="P302" s="52">
        <v>176</v>
      </c>
      <c r="Q302" s="33">
        <v>0</v>
      </c>
      <c r="R302" s="160">
        <v>7.5</v>
      </c>
      <c r="S302" s="161">
        <v>7.5</v>
      </c>
      <c r="T302" s="161">
        <v>7.5</v>
      </c>
      <c r="U302" s="161">
        <v>7.5</v>
      </c>
      <c r="V302" s="161">
        <v>7.5</v>
      </c>
      <c r="W302" s="161">
        <v>7.5</v>
      </c>
      <c r="X302" s="161">
        <v>7.5</v>
      </c>
      <c r="Y302" s="161">
        <v>7.5</v>
      </c>
      <c r="Z302" s="161">
        <v>7.5</v>
      </c>
      <c r="AA302" s="161">
        <v>7.5</v>
      </c>
      <c r="AB302" s="161">
        <v>7.5</v>
      </c>
      <c r="AC302" s="284">
        <v>7.5</v>
      </c>
      <c r="AD302" s="34">
        <f t="shared" si="74"/>
        <v>90</v>
      </c>
      <c r="AE302" s="393">
        <f t="shared" ref="AE302:AE316" si="85">(AI302*AK302)-AI302</f>
        <v>90</v>
      </c>
      <c r="AF302" s="39">
        <f t="shared" ref="AF302:AF316" si="86">AD302+Q302-((AK302-1 -AH302)*AI302)</f>
        <v>0</v>
      </c>
      <c r="AG302" s="35"/>
      <c r="AH302" s="81" t="s">
        <v>30</v>
      </c>
      <c r="AI302" s="269">
        <v>7.5</v>
      </c>
      <c r="AJ302" s="26">
        <f t="shared" ca="1" si="75"/>
        <v>44566</v>
      </c>
      <c r="AK302" s="27">
        <v>13</v>
      </c>
      <c r="AL302">
        <f t="shared" ref="AL302:AL316" si="87">MONTH(AI302)</f>
        <v>1</v>
      </c>
    </row>
    <row r="303" spans="1:38" ht="21" customHeight="1" x14ac:dyDescent="0.45">
      <c r="A303" s="40">
        <v>0</v>
      </c>
      <c r="B303" s="41" t="s">
        <v>519</v>
      </c>
      <c r="C303" s="42" t="s">
        <v>32</v>
      </c>
      <c r="D303" s="43">
        <v>40</v>
      </c>
      <c r="E303" s="42" t="s">
        <v>33</v>
      </c>
      <c r="F303" s="91">
        <v>22133</v>
      </c>
      <c r="G303" s="66" t="s">
        <v>520</v>
      </c>
      <c r="H303" s="302">
        <v>421908359818</v>
      </c>
      <c r="I303" s="60">
        <v>0</v>
      </c>
      <c r="J303" s="40" t="s">
        <v>115</v>
      </c>
      <c r="K303" s="48">
        <v>1</v>
      </c>
      <c r="L303" s="5">
        <v>2893040</v>
      </c>
      <c r="M303" s="164">
        <v>10</v>
      </c>
      <c r="N303" s="164">
        <v>10</v>
      </c>
      <c r="O303" s="164">
        <v>10</v>
      </c>
      <c r="P303" s="165">
        <v>56</v>
      </c>
      <c r="Q303" s="33">
        <v>0</v>
      </c>
      <c r="R303" s="160">
        <v>6.64</v>
      </c>
      <c r="S303" s="161">
        <v>6.64</v>
      </c>
      <c r="T303" s="161">
        <v>6.64</v>
      </c>
      <c r="U303" s="166">
        <v>6.64</v>
      </c>
      <c r="V303" s="161">
        <v>6.64</v>
      </c>
      <c r="W303" s="161">
        <v>6.64</v>
      </c>
      <c r="X303" s="161">
        <v>6.64</v>
      </c>
      <c r="Y303" s="161">
        <v>6.64</v>
      </c>
      <c r="Z303" s="161">
        <v>6.64</v>
      </c>
      <c r="AA303" s="161">
        <v>6.64</v>
      </c>
      <c r="AB303" s="161">
        <v>6.64</v>
      </c>
      <c r="AC303" s="284">
        <v>6.64</v>
      </c>
      <c r="AD303" s="34">
        <f t="shared" si="74"/>
        <v>79.679999999999993</v>
      </c>
      <c r="AE303" s="393">
        <f t="shared" si="85"/>
        <v>72</v>
      </c>
      <c r="AF303" s="39">
        <f t="shared" si="86"/>
        <v>7.6799999999999926</v>
      </c>
      <c r="AG303" s="105"/>
      <c r="AH303" s="81" t="s">
        <v>30</v>
      </c>
      <c r="AI303" s="270">
        <v>6</v>
      </c>
      <c r="AJ303" s="26">
        <f t="shared" ca="1" si="75"/>
        <v>44566</v>
      </c>
      <c r="AK303" s="27">
        <v>13</v>
      </c>
      <c r="AL303">
        <f t="shared" si="87"/>
        <v>1</v>
      </c>
    </row>
    <row r="304" spans="1:38" ht="21" customHeight="1" x14ac:dyDescent="0.45">
      <c r="A304" s="40">
        <v>172</v>
      </c>
      <c r="B304" s="41" t="s">
        <v>780</v>
      </c>
      <c r="C304" s="42">
        <v>0</v>
      </c>
      <c r="D304" s="43">
        <v>33</v>
      </c>
      <c r="E304" s="42" t="s">
        <v>154</v>
      </c>
      <c r="F304" s="67">
        <v>0</v>
      </c>
      <c r="G304" s="106">
        <v>0</v>
      </c>
      <c r="H304" s="304" t="s">
        <v>781</v>
      </c>
      <c r="I304" s="60">
        <v>0</v>
      </c>
      <c r="J304" s="61" t="s">
        <v>157</v>
      </c>
      <c r="K304" s="48">
        <v>1</v>
      </c>
      <c r="L304" s="5">
        <v>7563033</v>
      </c>
      <c r="M304" s="51">
        <v>10</v>
      </c>
      <c r="N304" s="51">
        <v>10</v>
      </c>
      <c r="O304" s="51">
        <v>40</v>
      </c>
      <c r="P304" s="52">
        <v>56</v>
      </c>
      <c r="Q304" s="33">
        <v>23.240000000000023</v>
      </c>
      <c r="R304" s="160">
        <v>7</v>
      </c>
      <c r="S304" s="161">
        <v>7.5</v>
      </c>
      <c r="T304" s="161">
        <v>7.5</v>
      </c>
      <c r="U304" s="161">
        <v>7.5</v>
      </c>
      <c r="V304" s="161">
        <v>7.5</v>
      </c>
      <c r="W304" s="161">
        <v>7.5</v>
      </c>
      <c r="X304" s="161">
        <v>7.5</v>
      </c>
      <c r="Y304" s="161">
        <v>7.5</v>
      </c>
      <c r="Z304" s="161">
        <v>7.5</v>
      </c>
      <c r="AA304" s="161">
        <v>7.5</v>
      </c>
      <c r="AB304" s="161">
        <v>7.5</v>
      </c>
      <c r="AC304" s="284">
        <v>7.5</v>
      </c>
      <c r="AD304" s="34">
        <f t="shared" si="74"/>
        <v>89.5</v>
      </c>
      <c r="AE304" s="393">
        <f t="shared" si="85"/>
        <v>90</v>
      </c>
      <c r="AF304" s="39">
        <f t="shared" si="86"/>
        <v>22.740000000000023</v>
      </c>
      <c r="AG304" s="105"/>
      <c r="AH304" s="81" t="s">
        <v>30</v>
      </c>
      <c r="AI304" s="269">
        <v>7.5</v>
      </c>
      <c r="AJ304" s="26">
        <f t="shared" ca="1" si="75"/>
        <v>44566</v>
      </c>
      <c r="AK304" s="27">
        <v>13</v>
      </c>
      <c r="AL304">
        <f t="shared" si="87"/>
        <v>1</v>
      </c>
    </row>
    <row r="305" spans="1:38" ht="21" customHeight="1" x14ac:dyDescent="0.45">
      <c r="A305" s="40">
        <v>0</v>
      </c>
      <c r="B305" s="41" t="s">
        <v>521</v>
      </c>
      <c r="C305" s="42" t="s">
        <v>49</v>
      </c>
      <c r="D305" s="43">
        <v>128</v>
      </c>
      <c r="E305" s="65" t="s">
        <v>37</v>
      </c>
      <c r="F305" s="137">
        <v>32063</v>
      </c>
      <c r="G305" s="92" t="s">
        <v>522</v>
      </c>
      <c r="H305" s="300" t="s">
        <v>523</v>
      </c>
      <c r="I305" s="60">
        <v>0</v>
      </c>
      <c r="J305" s="40" t="s">
        <v>41</v>
      </c>
      <c r="K305" s="48">
        <v>1</v>
      </c>
      <c r="L305" s="5">
        <v>2907128</v>
      </c>
      <c r="M305" s="51">
        <v>10</v>
      </c>
      <c r="N305" s="51">
        <v>10</v>
      </c>
      <c r="O305" s="51">
        <v>1</v>
      </c>
      <c r="P305" s="52">
        <v>77</v>
      </c>
      <c r="Q305" s="33">
        <v>0</v>
      </c>
      <c r="R305" s="160">
        <v>6</v>
      </c>
      <c r="S305" s="161">
        <v>6</v>
      </c>
      <c r="T305" s="161">
        <v>6</v>
      </c>
      <c r="U305" s="161">
        <v>6</v>
      </c>
      <c r="V305" s="161">
        <v>6</v>
      </c>
      <c r="W305" s="161">
        <v>6</v>
      </c>
      <c r="X305" s="161">
        <v>6</v>
      </c>
      <c r="Y305" s="161">
        <v>6</v>
      </c>
      <c r="Z305" s="161">
        <v>6</v>
      </c>
      <c r="AA305" s="161">
        <v>6</v>
      </c>
      <c r="AB305" s="161">
        <v>6</v>
      </c>
      <c r="AC305" s="284">
        <v>6</v>
      </c>
      <c r="AD305" s="34">
        <f t="shared" si="74"/>
        <v>72</v>
      </c>
      <c r="AE305" s="393">
        <f t="shared" si="85"/>
        <v>72</v>
      </c>
      <c r="AF305" s="39">
        <f t="shared" si="86"/>
        <v>0</v>
      </c>
      <c r="AG305" s="105"/>
      <c r="AH305" s="81" t="s">
        <v>30</v>
      </c>
      <c r="AI305" s="270">
        <v>6</v>
      </c>
      <c r="AJ305" s="26">
        <f t="shared" ca="1" si="75"/>
        <v>44566</v>
      </c>
      <c r="AK305" s="27">
        <v>13</v>
      </c>
      <c r="AL305">
        <f t="shared" si="87"/>
        <v>1</v>
      </c>
    </row>
    <row r="306" spans="1:38" ht="21" customHeight="1" x14ac:dyDescent="0.45">
      <c r="A306" s="40">
        <v>173</v>
      </c>
      <c r="B306" s="41" t="s">
        <v>524</v>
      </c>
      <c r="C306" s="42" t="s">
        <v>49</v>
      </c>
      <c r="D306" s="43">
        <v>1</v>
      </c>
      <c r="E306" s="65" t="s">
        <v>37</v>
      </c>
      <c r="F306" s="137">
        <v>0</v>
      </c>
      <c r="G306" s="114">
        <v>0</v>
      </c>
      <c r="H306" s="302">
        <v>421905613229</v>
      </c>
      <c r="I306" s="60">
        <v>0</v>
      </c>
      <c r="J306" s="40">
        <v>0</v>
      </c>
      <c r="K306" s="48">
        <v>1</v>
      </c>
      <c r="L306" s="157">
        <v>101010105</v>
      </c>
      <c r="M306" s="51">
        <v>10</v>
      </c>
      <c r="N306" s="51">
        <v>10</v>
      </c>
      <c r="O306" s="51">
        <v>1</v>
      </c>
      <c r="P306" s="52">
        <v>130</v>
      </c>
      <c r="Q306" s="33">
        <v>0</v>
      </c>
      <c r="R306" s="160">
        <v>6.64</v>
      </c>
      <c r="S306" s="161">
        <v>6</v>
      </c>
      <c r="T306" s="161">
        <v>6</v>
      </c>
      <c r="U306" s="161">
        <v>6</v>
      </c>
      <c r="V306" s="161">
        <v>6</v>
      </c>
      <c r="W306" s="161">
        <v>6</v>
      </c>
      <c r="X306" s="161">
        <v>6</v>
      </c>
      <c r="Y306" s="161">
        <v>6</v>
      </c>
      <c r="Z306" s="161">
        <v>6</v>
      </c>
      <c r="AA306" s="161">
        <v>6</v>
      </c>
      <c r="AB306" s="161">
        <v>6</v>
      </c>
      <c r="AC306" s="284">
        <v>6</v>
      </c>
      <c r="AD306" s="34">
        <f t="shared" si="74"/>
        <v>72.64</v>
      </c>
      <c r="AE306" s="393">
        <f t="shared" si="85"/>
        <v>72</v>
      </c>
      <c r="AF306" s="39">
        <f t="shared" si="86"/>
        <v>0.64000000000000057</v>
      </c>
      <c r="AG306" s="35"/>
      <c r="AH306" s="81" t="s">
        <v>30</v>
      </c>
      <c r="AI306" s="270">
        <v>6</v>
      </c>
      <c r="AJ306" s="26">
        <f t="shared" ca="1" si="75"/>
        <v>44566</v>
      </c>
      <c r="AK306" s="27">
        <v>13</v>
      </c>
      <c r="AL306">
        <f t="shared" si="87"/>
        <v>1</v>
      </c>
    </row>
    <row r="307" spans="1:38" ht="21" customHeight="1" x14ac:dyDescent="0.45">
      <c r="A307" s="40">
        <v>290</v>
      </c>
      <c r="B307" s="41" t="s">
        <v>525</v>
      </c>
      <c r="C307" s="42" t="s">
        <v>49</v>
      </c>
      <c r="D307" s="43">
        <v>143</v>
      </c>
      <c r="E307" s="65" t="s">
        <v>37</v>
      </c>
      <c r="F307" s="137">
        <v>19308</v>
      </c>
      <c r="G307" s="66" t="s">
        <v>526</v>
      </c>
      <c r="H307" s="300" t="s">
        <v>527</v>
      </c>
      <c r="I307" s="60">
        <v>0</v>
      </c>
      <c r="J307" s="40" t="s">
        <v>41</v>
      </c>
      <c r="K307" s="48">
        <v>1</v>
      </c>
      <c r="L307" s="5">
        <v>143</v>
      </c>
      <c r="M307" s="51">
        <v>10</v>
      </c>
      <c r="N307" s="51">
        <v>10</v>
      </c>
      <c r="O307" s="51">
        <v>1</v>
      </c>
      <c r="P307" s="52">
        <v>81</v>
      </c>
      <c r="Q307" s="33">
        <v>0</v>
      </c>
      <c r="R307" s="160">
        <v>6</v>
      </c>
      <c r="S307" s="161"/>
      <c r="T307" s="161">
        <v>12</v>
      </c>
      <c r="U307" s="161">
        <v>6</v>
      </c>
      <c r="V307" s="161">
        <v>6</v>
      </c>
      <c r="W307" s="161">
        <v>6</v>
      </c>
      <c r="X307" s="161">
        <v>6</v>
      </c>
      <c r="Y307" s="161">
        <v>6</v>
      </c>
      <c r="Z307" s="161">
        <v>6</v>
      </c>
      <c r="AA307" s="161">
        <v>6</v>
      </c>
      <c r="AB307" s="161">
        <v>6</v>
      </c>
      <c r="AC307" s="285">
        <v>6</v>
      </c>
      <c r="AD307" s="34">
        <f t="shared" si="74"/>
        <v>72</v>
      </c>
      <c r="AE307" s="393">
        <f t="shared" si="85"/>
        <v>72</v>
      </c>
      <c r="AF307" s="39">
        <f t="shared" si="86"/>
        <v>0</v>
      </c>
      <c r="AG307" s="105"/>
      <c r="AH307" s="81" t="s">
        <v>30</v>
      </c>
      <c r="AI307" s="270">
        <v>6</v>
      </c>
      <c r="AJ307" s="26">
        <f t="shared" ca="1" si="75"/>
        <v>44566</v>
      </c>
      <c r="AK307" s="27">
        <v>13</v>
      </c>
      <c r="AL307">
        <f t="shared" si="87"/>
        <v>1</v>
      </c>
    </row>
    <row r="308" spans="1:38" ht="21" customHeight="1" x14ac:dyDescent="0.45">
      <c r="A308" s="40">
        <v>0</v>
      </c>
      <c r="B308" s="41" t="s">
        <v>783</v>
      </c>
      <c r="C308" s="42" t="s">
        <v>131</v>
      </c>
      <c r="D308" s="43">
        <v>79</v>
      </c>
      <c r="E308" s="42" t="s">
        <v>66</v>
      </c>
      <c r="F308" s="67">
        <v>24018</v>
      </c>
      <c r="G308" s="59">
        <v>0</v>
      </c>
      <c r="H308" s="304" t="s">
        <v>784</v>
      </c>
      <c r="I308" s="153">
        <v>0</v>
      </c>
      <c r="J308" s="70" t="s">
        <v>173</v>
      </c>
      <c r="K308" s="48">
        <v>1</v>
      </c>
      <c r="L308" s="148">
        <v>9263079</v>
      </c>
      <c r="M308" s="51">
        <v>10</v>
      </c>
      <c r="N308" s="51">
        <v>10</v>
      </c>
      <c r="O308" s="51">
        <v>30</v>
      </c>
      <c r="P308" s="52">
        <v>145</v>
      </c>
      <c r="Q308" s="33">
        <v>26.560000000000002</v>
      </c>
      <c r="R308" s="160">
        <v>7.5</v>
      </c>
      <c r="S308" s="161">
        <v>7.5</v>
      </c>
      <c r="T308" s="161">
        <v>7.5</v>
      </c>
      <c r="U308" s="161">
        <v>7.5</v>
      </c>
      <c r="V308" s="161">
        <v>7.5</v>
      </c>
      <c r="W308" s="161">
        <v>7.5</v>
      </c>
      <c r="X308" s="161">
        <v>7.5</v>
      </c>
      <c r="Y308" s="161">
        <v>7.5</v>
      </c>
      <c r="Z308" s="161">
        <v>7.5</v>
      </c>
      <c r="AA308" s="161">
        <v>7.5</v>
      </c>
      <c r="AB308" s="161">
        <v>7.5</v>
      </c>
      <c r="AC308" s="284">
        <v>7.5</v>
      </c>
      <c r="AD308" s="34">
        <f t="shared" si="74"/>
        <v>90</v>
      </c>
      <c r="AE308" s="393">
        <f t="shared" si="85"/>
        <v>90</v>
      </c>
      <c r="AF308" s="39">
        <f t="shared" si="86"/>
        <v>26.560000000000002</v>
      </c>
      <c r="AG308" s="113"/>
      <c r="AH308" s="81" t="s">
        <v>30</v>
      </c>
      <c r="AI308" s="269">
        <v>7.5</v>
      </c>
      <c r="AJ308" s="26">
        <f t="shared" ca="1" si="75"/>
        <v>44566</v>
      </c>
      <c r="AK308" s="27">
        <v>13</v>
      </c>
      <c r="AL308">
        <f t="shared" si="87"/>
        <v>1</v>
      </c>
    </row>
    <row r="309" spans="1:38" ht="21" customHeight="1" x14ac:dyDescent="0.45">
      <c r="A309" s="40">
        <v>209</v>
      </c>
      <c r="B309" s="41" t="s">
        <v>528</v>
      </c>
      <c r="C309" s="42" t="s">
        <v>131</v>
      </c>
      <c r="D309" s="43">
        <v>78</v>
      </c>
      <c r="E309" s="42" t="s">
        <v>66</v>
      </c>
      <c r="F309" s="137">
        <v>0</v>
      </c>
      <c r="G309" s="66">
        <v>0</v>
      </c>
      <c r="H309" s="300">
        <v>421904645520</v>
      </c>
      <c r="I309" s="60">
        <v>0</v>
      </c>
      <c r="J309" s="40">
        <v>0</v>
      </c>
      <c r="K309" s="48">
        <v>1</v>
      </c>
      <c r="L309" s="5" t="s">
        <v>1349</v>
      </c>
      <c r="M309" s="51">
        <v>10</v>
      </c>
      <c r="N309" s="51">
        <v>10</v>
      </c>
      <c r="O309" s="51">
        <v>30</v>
      </c>
      <c r="P309" s="52">
        <v>162</v>
      </c>
      <c r="Q309" s="33">
        <v>0</v>
      </c>
      <c r="R309" s="160">
        <v>6.64</v>
      </c>
      <c r="S309" s="161">
        <v>6.64</v>
      </c>
      <c r="T309" s="161">
        <v>7.5</v>
      </c>
      <c r="U309" s="161">
        <v>6.64</v>
      </c>
      <c r="V309" s="161">
        <v>6.64</v>
      </c>
      <c r="W309" s="161">
        <v>6.64</v>
      </c>
      <c r="X309" s="161">
        <v>6.64</v>
      </c>
      <c r="Y309" s="161">
        <v>6.64</v>
      </c>
      <c r="Z309" s="161">
        <v>6.64</v>
      </c>
      <c r="AA309" s="161">
        <v>6.64</v>
      </c>
      <c r="AB309" s="161">
        <v>6.64</v>
      </c>
      <c r="AC309" s="285">
        <v>16.96</v>
      </c>
      <c r="AD309" s="34">
        <f t="shared" si="74"/>
        <v>90.860000000000014</v>
      </c>
      <c r="AE309" s="393">
        <f t="shared" si="85"/>
        <v>90</v>
      </c>
      <c r="AF309" s="39">
        <f t="shared" si="86"/>
        <v>0.86000000000001364</v>
      </c>
      <c r="AG309" s="105"/>
      <c r="AH309" s="81" t="s">
        <v>30</v>
      </c>
      <c r="AI309" s="269">
        <v>7.5</v>
      </c>
      <c r="AJ309" s="26">
        <f t="shared" ca="1" si="75"/>
        <v>44566</v>
      </c>
      <c r="AK309" s="27">
        <v>13</v>
      </c>
      <c r="AL309">
        <f t="shared" si="87"/>
        <v>1</v>
      </c>
    </row>
    <row r="310" spans="1:38" ht="21" customHeight="1" x14ac:dyDescent="0.45">
      <c r="A310" s="40">
        <v>0</v>
      </c>
      <c r="B310" s="55" t="s">
        <v>726</v>
      </c>
      <c r="C310" s="64" t="s">
        <v>32</v>
      </c>
      <c r="D310" s="57">
        <v>46</v>
      </c>
      <c r="E310" s="42" t="s">
        <v>33</v>
      </c>
      <c r="F310" s="58">
        <v>0</v>
      </c>
      <c r="G310" s="114">
        <v>0</v>
      </c>
      <c r="H310" s="302">
        <v>421907660741</v>
      </c>
      <c r="I310" s="60">
        <v>0</v>
      </c>
      <c r="J310" s="40" t="s">
        <v>115</v>
      </c>
      <c r="K310" s="48">
        <v>1</v>
      </c>
      <c r="L310" s="63">
        <v>2893046</v>
      </c>
      <c r="M310" s="164">
        <v>10</v>
      </c>
      <c r="N310" s="164">
        <v>10</v>
      </c>
      <c r="O310" s="164">
        <v>10</v>
      </c>
      <c r="P310" s="165">
        <v>172</v>
      </c>
      <c r="Q310" s="33">
        <v>0.94000000000001194</v>
      </c>
      <c r="R310" s="160">
        <v>6</v>
      </c>
      <c r="S310" s="161">
        <v>6</v>
      </c>
      <c r="T310" s="161">
        <v>6</v>
      </c>
      <c r="U310" s="161">
        <v>6</v>
      </c>
      <c r="V310" s="161">
        <v>6</v>
      </c>
      <c r="W310" s="161">
        <v>6</v>
      </c>
      <c r="X310" s="161">
        <v>6</v>
      </c>
      <c r="Y310" s="161">
        <v>6</v>
      </c>
      <c r="Z310" s="161">
        <v>6</v>
      </c>
      <c r="AA310" s="161">
        <v>6</v>
      </c>
      <c r="AB310" s="161">
        <v>6</v>
      </c>
      <c r="AC310" s="284">
        <v>6</v>
      </c>
      <c r="AD310" s="34">
        <f t="shared" si="74"/>
        <v>72</v>
      </c>
      <c r="AE310" s="393">
        <f t="shared" si="85"/>
        <v>72</v>
      </c>
      <c r="AF310" s="39">
        <f t="shared" si="86"/>
        <v>0.94000000000001194</v>
      </c>
      <c r="AG310" s="35"/>
      <c r="AH310" s="81" t="s">
        <v>30</v>
      </c>
      <c r="AI310" s="270">
        <v>6</v>
      </c>
      <c r="AJ310" s="26">
        <f t="shared" ca="1" si="75"/>
        <v>44566</v>
      </c>
      <c r="AK310" s="27">
        <v>13</v>
      </c>
      <c r="AL310">
        <f t="shared" si="87"/>
        <v>1</v>
      </c>
    </row>
    <row r="311" spans="1:38" ht="21" customHeight="1" x14ac:dyDescent="0.45">
      <c r="A311" s="40">
        <v>345</v>
      </c>
      <c r="B311" s="41" t="s">
        <v>529</v>
      </c>
      <c r="C311" s="42">
        <v>0</v>
      </c>
      <c r="D311" s="43">
        <v>146</v>
      </c>
      <c r="E311" s="42" t="s">
        <v>125</v>
      </c>
      <c r="F311" s="137">
        <v>0</v>
      </c>
      <c r="G311" s="92">
        <v>0</v>
      </c>
      <c r="H311" s="300">
        <v>421908022009</v>
      </c>
      <c r="I311" s="60">
        <v>0</v>
      </c>
      <c r="J311" s="40">
        <v>0</v>
      </c>
      <c r="K311" s="48">
        <v>1</v>
      </c>
      <c r="L311" s="5"/>
      <c r="M311" s="51">
        <v>10</v>
      </c>
      <c r="N311" s="51">
        <v>10</v>
      </c>
      <c r="O311" s="51">
        <v>30</v>
      </c>
      <c r="P311" s="52">
        <v>46</v>
      </c>
      <c r="Q311" s="33">
        <v>0</v>
      </c>
      <c r="R311" s="282">
        <v>7.5</v>
      </c>
      <c r="S311" s="161">
        <v>7.5</v>
      </c>
      <c r="T311" s="161">
        <v>7.5</v>
      </c>
      <c r="U311" s="161">
        <v>7.5</v>
      </c>
      <c r="V311" s="161">
        <v>7.5</v>
      </c>
      <c r="W311" s="161">
        <v>7.5</v>
      </c>
      <c r="X311" s="161">
        <v>7.5</v>
      </c>
      <c r="Y311" s="161">
        <v>7.5</v>
      </c>
      <c r="Z311" s="161">
        <v>7.5</v>
      </c>
      <c r="AA311" s="161">
        <v>7.5</v>
      </c>
      <c r="AB311" s="161">
        <v>7.5</v>
      </c>
      <c r="AC311" s="284">
        <v>7.5</v>
      </c>
      <c r="AD311" s="34">
        <f t="shared" si="74"/>
        <v>90</v>
      </c>
      <c r="AE311" s="393">
        <f t="shared" si="85"/>
        <v>90</v>
      </c>
      <c r="AF311" s="39">
        <f t="shared" si="86"/>
        <v>0</v>
      </c>
      <c r="AG311" s="108"/>
      <c r="AH311" s="81" t="s">
        <v>30</v>
      </c>
      <c r="AI311" s="269">
        <v>7.5</v>
      </c>
      <c r="AJ311" s="26">
        <f t="shared" ca="1" si="75"/>
        <v>44566</v>
      </c>
      <c r="AK311" s="27">
        <v>13</v>
      </c>
      <c r="AL311">
        <f t="shared" si="87"/>
        <v>1</v>
      </c>
    </row>
    <row r="312" spans="1:38" ht="21" customHeight="1" x14ac:dyDescent="0.45">
      <c r="A312" s="40">
        <v>0</v>
      </c>
      <c r="B312" s="55" t="s">
        <v>810</v>
      </c>
      <c r="C312" s="64">
        <v>0</v>
      </c>
      <c r="D312" s="57">
        <v>36</v>
      </c>
      <c r="E312" s="42" t="s">
        <v>154</v>
      </c>
      <c r="F312" s="44" t="s">
        <v>811</v>
      </c>
      <c r="G312" s="82">
        <v>0</v>
      </c>
      <c r="H312" s="306">
        <v>421919286359</v>
      </c>
      <c r="I312" s="84">
        <v>0</v>
      </c>
      <c r="J312" s="40" t="s">
        <v>157</v>
      </c>
      <c r="K312" s="107">
        <v>1</v>
      </c>
      <c r="L312" s="63">
        <v>7563036</v>
      </c>
      <c r="M312" s="150">
        <v>10</v>
      </c>
      <c r="N312" s="150">
        <v>10</v>
      </c>
      <c r="O312" s="150">
        <v>40</v>
      </c>
      <c r="P312" s="151">
        <v>45</v>
      </c>
      <c r="Q312" s="33">
        <v>-44.47999999999999</v>
      </c>
      <c r="R312" s="282">
        <v>60</v>
      </c>
      <c r="S312" s="161"/>
      <c r="T312" s="161"/>
      <c r="U312" s="385"/>
      <c r="V312" s="385"/>
      <c r="W312" s="383"/>
      <c r="X312" s="383"/>
      <c r="Y312" s="383"/>
      <c r="Z312" s="383"/>
      <c r="AA312" s="383"/>
      <c r="AB312" s="383"/>
      <c r="AC312" s="397"/>
      <c r="AD312" s="34">
        <f t="shared" si="74"/>
        <v>60</v>
      </c>
      <c r="AE312" s="393">
        <f t="shared" si="85"/>
        <v>90</v>
      </c>
      <c r="AF312" s="39">
        <f t="shared" si="86"/>
        <v>-74.47999999999999</v>
      </c>
      <c r="AG312" s="374"/>
      <c r="AH312" s="81" t="s">
        <v>30</v>
      </c>
      <c r="AI312" s="269">
        <v>7.5</v>
      </c>
      <c r="AJ312" s="26">
        <f t="shared" ca="1" si="75"/>
        <v>44566</v>
      </c>
      <c r="AK312" s="27">
        <v>13</v>
      </c>
      <c r="AL312">
        <f t="shared" si="87"/>
        <v>1</v>
      </c>
    </row>
    <row r="313" spans="1:38" ht="21" customHeight="1" x14ac:dyDescent="0.45">
      <c r="A313" s="40">
        <v>34</v>
      </c>
      <c r="B313" s="55" t="s">
        <v>88</v>
      </c>
      <c r="C313" s="64" t="s">
        <v>89</v>
      </c>
      <c r="D313" s="57">
        <v>205</v>
      </c>
      <c r="E313" s="64" t="s">
        <v>90</v>
      </c>
      <c r="F313" s="58">
        <v>0</v>
      </c>
      <c r="G313" s="59">
        <v>0</v>
      </c>
      <c r="H313" s="302">
        <v>421908076135</v>
      </c>
      <c r="I313" s="60">
        <v>0</v>
      </c>
      <c r="J313" s="94">
        <v>0</v>
      </c>
      <c r="K313" s="48">
        <v>1</v>
      </c>
      <c r="L313" s="63">
        <v>9195205</v>
      </c>
      <c r="M313" s="51">
        <v>10</v>
      </c>
      <c r="N313" s="51">
        <v>10</v>
      </c>
      <c r="O313" s="51">
        <v>20</v>
      </c>
      <c r="P313" s="96">
        <v>60</v>
      </c>
      <c r="Q313" s="33">
        <v>-89.359999999999985</v>
      </c>
      <c r="R313" s="281">
        <v>46.48</v>
      </c>
      <c r="S313" s="161"/>
      <c r="T313" s="161"/>
      <c r="U313" s="383"/>
      <c r="V313" s="383"/>
      <c r="W313" s="383"/>
      <c r="X313" s="383"/>
      <c r="Y313" s="383"/>
      <c r="Z313" s="383"/>
      <c r="AA313" s="383"/>
      <c r="AB313" s="383"/>
      <c r="AC313" s="397"/>
      <c r="AD313" s="34">
        <f t="shared" si="74"/>
        <v>46.48</v>
      </c>
      <c r="AE313" s="393">
        <f t="shared" si="85"/>
        <v>90</v>
      </c>
      <c r="AF313" s="39">
        <f t="shared" si="86"/>
        <v>-132.88</v>
      </c>
      <c r="AG313" s="105"/>
      <c r="AH313" s="81" t="s">
        <v>30</v>
      </c>
      <c r="AI313" s="269">
        <v>7.5</v>
      </c>
      <c r="AJ313" s="26">
        <f t="shared" ca="1" si="75"/>
        <v>44566</v>
      </c>
      <c r="AK313" s="27">
        <v>13</v>
      </c>
      <c r="AL313">
        <f t="shared" si="87"/>
        <v>1</v>
      </c>
    </row>
    <row r="314" spans="1:38" ht="21" customHeight="1" x14ac:dyDescent="0.45">
      <c r="A314" s="40">
        <v>175</v>
      </c>
      <c r="B314" s="55" t="s">
        <v>530</v>
      </c>
      <c r="C314" s="64" t="s">
        <v>49</v>
      </c>
      <c r="D314" s="57">
        <v>106</v>
      </c>
      <c r="E314" s="65" t="s">
        <v>37</v>
      </c>
      <c r="F314" s="58">
        <v>0</v>
      </c>
      <c r="G314" s="101">
        <v>0</v>
      </c>
      <c r="H314" s="302">
        <v>421908676812</v>
      </c>
      <c r="I314" s="102">
        <v>0</v>
      </c>
      <c r="J314" s="40" t="s">
        <v>41</v>
      </c>
      <c r="K314" s="48">
        <v>1</v>
      </c>
      <c r="L314" s="5">
        <v>106</v>
      </c>
      <c r="M314" s="51">
        <v>10</v>
      </c>
      <c r="N314" s="51">
        <v>10</v>
      </c>
      <c r="O314" s="51">
        <v>1</v>
      </c>
      <c r="P314" s="52">
        <v>78</v>
      </c>
      <c r="Q314" s="33">
        <v>0</v>
      </c>
      <c r="R314" s="160">
        <v>6.64</v>
      </c>
      <c r="S314" s="161">
        <v>6.64</v>
      </c>
      <c r="T314" s="161">
        <v>6.64</v>
      </c>
      <c r="U314" s="161">
        <v>6.64</v>
      </c>
      <c r="V314" s="161">
        <v>6.64</v>
      </c>
      <c r="W314" s="161">
        <v>6.64</v>
      </c>
      <c r="X314" s="161">
        <v>6.64</v>
      </c>
      <c r="Y314" s="161">
        <v>6.64</v>
      </c>
      <c r="Z314" s="161">
        <v>6.64</v>
      </c>
      <c r="AA314" s="161">
        <v>6.64</v>
      </c>
      <c r="AB314" s="161">
        <v>6.64</v>
      </c>
      <c r="AC314" s="285">
        <v>6.64</v>
      </c>
      <c r="AD314" s="34">
        <f t="shared" si="74"/>
        <v>79.679999999999993</v>
      </c>
      <c r="AE314" s="393">
        <f t="shared" si="85"/>
        <v>72</v>
      </c>
      <c r="AF314" s="39">
        <f t="shared" si="86"/>
        <v>7.6799999999999926</v>
      </c>
      <c r="AG314" s="105"/>
      <c r="AH314" s="81" t="s">
        <v>30</v>
      </c>
      <c r="AI314" s="270">
        <v>6</v>
      </c>
      <c r="AJ314" s="26">
        <f t="shared" ca="1" si="75"/>
        <v>44566</v>
      </c>
      <c r="AK314" s="27">
        <v>13</v>
      </c>
      <c r="AL314">
        <f t="shared" si="87"/>
        <v>1</v>
      </c>
    </row>
    <row r="315" spans="1:38" ht="21" customHeight="1" x14ac:dyDescent="0.45">
      <c r="A315" s="40">
        <v>176</v>
      </c>
      <c r="B315" s="55" t="s">
        <v>675</v>
      </c>
      <c r="C315" s="64" t="s">
        <v>287</v>
      </c>
      <c r="D315" s="57">
        <v>23</v>
      </c>
      <c r="E315" s="65" t="s">
        <v>37</v>
      </c>
      <c r="F315" s="58">
        <v>0</v>
      </c>
      <c r="G315" s="66" t="s">
        <v>676</v>
      </c>
      <c r="H315" s="300" t="s">
        <v>677</v>
      </c>
      <c r="I315" s="60">
        <v>0</v>
      </c>
      <c r="J315" s="40" t="s">
        <v>41</v>
      </c>
      <c r="K315" s="48">
        <v>1</v>
      </c>
      <c r="L315" s="5" t="s">
        <v>1269</v>
      </c>
      <c r="M315" s="103">
        <v>10</v>
      </c>
      <c r="N315" s="103">
        <v>10</v>
      </c>
      <c r="O315" s="103">
        <v>1</v>
      </c>
      <c r="P315" s="104">
        <v>41</v>
      </c>
      <c r="Q315" s="33">
        <v>0</v>
      </c>
      <c r="R315" s="160"/>
      <c r="S315" s="161"/>
      <c r="T315" s="161"/>
      <c r="U315" s="161"/>
      <c r="V315" s="161"/>
      <c r="W315" s="161"/>
      <c r="X315" s="161"/>
      <c r="Y315" s="161"/>
      <c r="Z315" s="161">
        <v>72</v>
      </c>
      <c r="AA315" s="161"/>
      <c r="AB315" s="161"/>
      <c r="AC315" s="285"/>
      <c r="AD315" s="34">
        <f t="shared" si="74"/>
        <v>72</v>
      </c>
      <c r="AE315" s="393">
        <f t="shared" si="85"/>
        <v>72</v>
      </c>
      <c r="AF315" s="39">
        <f t="shared" si="86"/>
        <v>0</v>
      </c>
      <c r="AG315" s="35"/>
      <c r="AH315" s="81" t="s">
        <v>30</v>
      </c>
      <c r="AI315" s="270">
        <v>6</v>
      </c>
      <c r="AJ315" s="26">
        <f t="shared" ca="1" si="75"/>
        <v>44566</v>
      </c>
      <c r="AK315" s="27">
        <v>13</v>
      </c>
      <c r="AL315">
        <f t="shared" si="87"/>
        <v>1</v>
      </c>
    </row>
    <row r="316" spans="1:38" ht="21" customHeight="1" x14ac:dyDescent="0.45">
      <c r="A316" s="40">
        <v>0</v>
      </c>
      <c r="B316" s="41" t="s">
        <v>531</v>
      </c>
      <c r="C316" s="42">
        <v>0</v>
      </c>
      <c r="D316" s="41">
        <v>139</v>
      </c>
      <c r="E316" s="65" t="s">
        <v>37</v>
      </c>
      <c r="F316" s="67">
        <v>0</v>
      </c>
      <c r="G316" s="114">
        <v>0</v>
      </c>
      <c r="H316" s="302">
        <v>421948496528</v>
      </c>
      <c r="I316" s="60">
        <v>0</v>
      </c>
      <c r="J316" s="40">
        <v>0</v>
      </c>
      <c r="K316" s="48">
        <v>1</v>
      </c>
      <c r="L316" s="5">
        <v>139</v>
      </c>
      <c r="M316" s="175">
        <v>10</v>
      </c>
      <c r="N316" s="175">
        <v>10</v>
      </c>
      <c r="O316" s="175">
        <v>1</v>
      </c>
      <c r="P316" s="176">
        <v>241</v>
      </c>
      <c r="Q316" s="33">
        <v>0</v>
      </c>
      <c r="R316" s="160">
        <v>6.64</v>
      </c>
      <c r="S316" s="161">
        <v>6</v>
      </c>
      <c r="T316" s="161">
        <v>6</v>
      </c>
      <c r="U316" s="161">
        <v>6</v>
      </c>
      <c r="V316" s="161">
        <v>6</v>
      </c>
      <c r="W316" s="161">
        <v>6</v>
      </c>
      <c r="X316" s="161">
        <v>6</v>
      </c>
      <c r="Y316" s="161">
        <v>6</v>
      </c>
      <c r="Z316" s="161">
        <v>6</v>
      </c>
      <c r="AA316" s="161">
        <v>6</v>
      </c>
      <c r="AB316" s="161">
        <v>6</v>
      </c>
      <c r="AC316" s="285">
        <v>6</v>
      </c>
      <c r="AD316" s="34">
        <f t="shared" si="74"/>
        <v>72.64</v>
      </c>
      <c r="AE316" s="393">
        <f t="shared" si="85"/>
        <v>72</v>
      </c>
      <c r="AF316" s="39">
        <f t="shared" si="86"/>
        <v>0.64000000000000057</v>
      </c>
      <c r="AG316" s="105"/>
      <c r="AH316" s="81" t="s">
        <v>30</v>
      </c>
      <c r="AI316" s="270">
        <v>6</v>
      </c>
      <c r="AJ316" s="26">
        <f t="shared" ca="1" si="75"/>
        <v>44566</v>
      </c>
      <c r="AK316" s="27">
        <v>13</v>
      </c>
      <c r="AL316">
        <f t="shared" si="87"/>
        <v>1</v>
      </c>
    </row>
    <row r="317" spans="1:38" ht="19.5" hidden="1" x14ac:dyDescent="0.4">
      <c r="A317" s="40">
        <v>177</v>
      </c>
      <c r="B317" s="41" t="s">
        <v>874</v>
      </c>
      <c r="C317" s="42">
        <v>0</v>
      </c>
      <c r="D317" s="43">
        <v>138</v>
      </c>
      <c r="E317" s="65" t="s">
        <v>37</v>
      </c>
      <c r="F317" s="137">
        <v>0</v>
      </c>
      <c r="G317" s="92">
        <v>0</v>
      </c>
      <c r="H317" s="93">
        <v>0</v>
      </c>
      <c r="I317" s="60">
        <v>0</v>
      </c>
      <c r="J317" s="40">
        <v>0</v>
      </c>
      <c r="K317" s="49" t="s">
        <v>101</v>
      </c>
      <c r="L317" s="119" t="s">
        <v>101</v>
      </c>
      <c r="M317" s="51">
        <v>10</v>
      </c>
      <c r="N317" s="51">
        <v>10</v>
      </c>
      <c r="O317" s="51">
        <v>1</v>
      </c>
      <c r="P317" s="52">
        <v>138</v>
      </c>
      <c r="Q317" s="97" t="e">
        <v>#VALUE!</v>
      </c>
      <c r="R317" s="98" t="s">
        <v>101</v>
      </c>
      <c r="S317" s="24" t="s">
        <v>101</v>
      </c>
      <c r="T317" s="24" t="s">
        <v>101</v>
      </c>
      <c r="U317" s="100" t="s">
        <v>101</v>
      </c>
      <c r="V317" s="24" t="s">
        <v>101</v>
      </c>
      <c r="W317" s="24" t="s">
        <v>101</v>
      </c>
      <c r="X317" s="24" t="s">
        <v>101</v>
      </c>
      <c r="Y317" s="24" t="s">
        <v>101</v>
      </c>
      <c r="Z317" s="24" t="s">
        <v>101</v>
      </c>
      <c r="AA317" s="24" t="s">
        <v>101</v>
      </c>
      <c r="AB317" s="24" t="s">
        <v>101</v>
      </c>
      <c r="AC317" s="219" t="s">
        <v>101</v>
      </c>
      <c r="AD317" s="34">
        <f t="shared" si="74"/>
        <v>0</v>
      </c>
      <c r="AE317" s="315"/>
      <c r="AF317" s="39" t="s">
        <v>101</v>
      </c>
      <c r="AG317" s="220"/>
      <c r="AH317" s="81" t="s">
        <v>30</v>
      </c>
      <c r="AI317" s="272" t="s">
        <v>101</v>
      </c>
      <c r="AJ317" s="26">
        <f t="shared" ca="1" si="75"/>
        <v>44566</v>
      </c>
      <c r="AK317" s="27">
        <v>13</v>
      </c>
    </row>
    <row r="318" spans="1:38" ht="21" customHeight="1" x14ac:dyDescent="0.45">
      <c r="A318" s="40">
        <v>178</v>
      </c>
      <c r="B318" s="41" t="s">
        <v>788</v>
      </c>
      <c r="C318" s="42" t="s">
        <v>49</v>
      </c>
      <c r="D318" s="43">
        <v>114</v>
      </c>
      <c r="E318" s="65" t="s">
        <v>37</v>
      </c>
      <c r="F318" s="137">
        <v>13667</v>
      </c>
      <c r="G318" s="114">
        <v>0</v>
      </c>
      <c r="H318" s="300">
        <v>421908337462</v>
      </c>
      <c r="I318" s="60">
        <v>0</v>
      </c>
      <c r="J318" s="40" t="s">
        <v>41</v>
      </c>
      <c r="K318" s="48">
        <v>1</v>
      </c>
      <c r="L318" s="211">
        <v>2907113</v>
      </c>
      <c r="M318" s="51">
        <v>10</v>
      </c>
      <c r="N318" s="51">
        <v>10</v>
      </c>
      <c r="O318" s="51">
        <v>1</v>
      </c>
      <c r="P318" s="52">
        <v>189</v>
      </c>
      <c r="Q318" s="33">
        <v>33.200000000000017</v>
      </c>
      <c r="R318" s="291"/>
      <c r="S318" s="161">
        <v>12</v>
      </c>
      <c r="T318" s="161"/>
      <c r="U318" s="161">
        <v>12</v>
      </c>
      <c r="V318" s="161">
        <v>12</v>
      </c>
      <c r="W318" s="161"/>
      <c r="X318" s="161"/>
      <c r="Y318" s="161">
        <v>12</v>
      </c>
      <c r="Z318" s="161"/>
      <c r="AA318" s="161">
        <v>12</v>
      </c>
      <c r="AB318" s="161"/>
      <c r="AC318" s="284">
        <v>18</v>
      </c>
      <c r="AD318" s="34">
        <f t="shared" si="74"/>
        <v>78</v>
      </c>
      <c r="AE318" s="393">
        <f t="shared" ref="AE318:AE339" si="88">(AI318*AK318)-AI318</f>
        <v>72</v>
      </c>
      <c r="AF318" s="39">
        <f t="shared" ref="AF318:AF339" si="89">AD318+Q318-((AK318-1 -AH318)*AI318)</f>
        <v>39.200000000000017</v>
      </c>
      <c r="AG318" s="105"/>
      <c r="AH318" s="81" t="s">
        <v>30</v>
      </c>
      <c r="AI318" s="270">
        <v>6</v>
      </c>
      <c r="AJ318" s="26">
        <f t="shared" ca="1" si="75"/>
        <v>44566</v>
      </c>
      <c r="AK318" s="27">
        <v>13</v>
      </c>
      <c r="AL318">
        <f t="shared" ref="AL318:AL339" si="90">MONTH(AI318)</f>
        <v>1</v>
      </c>
    </row>
    <row r="319" spans="1:38" ht="21" customHeight="1" x14ac:dyDescent="0.45">
      <c r="A319" s="40">
        <v>0</v>
      </c>
      <c r="B319" s="55" t="s">
        <v>1323</v>
      </c>
      <c r="C319" s="64" t="s">
        <v>49</v>
      </c>
      <c r="D319" s="57">
        <v>75</v>
      </c>
      <c r="E319" s="65" t="s">
        <v>37</v>
      </c>
      <c r="F319" s="58">
        <v>0</v>
      </c>
      <c r="G319" s="92">
        <v>0</v>
      </c>
      <c r="H319" s="300" t="s">
        <v>702</v>
      </c>
      <c r="I319" s="60">
        <v>0</v>
      </c>
      <c r="J319" s="40" t="s">
        <v>41</v>
      </c>
      <c r="K319" s="48">
        <v>1</v>
      </c>
      <c r="L319" s="203">
        <v>2907076</v>
      </c>
      <c r="M319" s="103">
        <v>10</v>
      </c>
      <c r="N319" s="103">
        <v>10</v>
      </c>
      <c r="O319" s="103">
        <v>1</v>
      </c>
      <c r="P319" s="104">
        <v>104</v>
      </c>
      <c r="Q319" s="33">
        <v>0</v>
      </c>
      <c r="R319" s="160"/>
      <c r="S319" s="161"/>
      <c r="T319" s="161">
        <v>19.920000000000002</v>
      </c>
      <c r="U319" s="161">
        <v>12</v>
      </c>
      <c r="V319" s="161"/>
      <c r="W319" s="161"/>
      <c r="X319" s="161"/>
      <c r="Y319" s="161">
        <v>6</v>
      </c>
      <c r="Z319" s="161"/>
      <c r="AA319" s="161">
        <v>30</v>
      </c>
      <c r="AB319" s="161"/>
      <c r="AC319" s="284"/>
      <c r="AD319" s="34">
        <f t="shared" si="74"/>
        <v>67.92</v>
      </c>
      <c r="AE319" s="393">
        <f t="shared" si="88"/>
        <v>72</v>
      </c>
      <c r="AF319" s="39">
        <f t="shared" si="89"/>
        <v>-4.0799999999999983</v>
      </c>
      <c r="AG319" s="105"/>
      <c r="AH319" s="81" t="s">
        <v>30</v>
      </c>
      <c r="AI319" s="270">
        <v>6</v>
      </c>
      <c r="AJ319" s="26">
        <f t="shared" ca="1" si="75"/>
        <v>44566</v>
      </c>
      <c r="AK319" s="27">
        <v>13</v>
      </c>
      <c r="AL319">
        <f t="shared" si="90"/>
        <v>1</v>
      </c>
    </row>
    <row r="320" spans="1:38" ht="21" customHeight="1" x14ac:dyDescent="0.45">
      <c r="A320" s="40"/>
      <c r="B320" s="41" t="s">
        <v>532</v>
      </c>
      <c r="C320" s="42"/>
      <c r="D320" s="43" t="s">
        <v>533</v>
      </c>
      <c r="E320" s="65" t="s">
        <v>33</v>
      </c>
      <c r="F320" s="67"/>
      <c r="G320" s="145"/>
      <c r="H320" s="300">
        <v>421918989002</v>
      </c>
      <c r="I320" s="60"/>
      <c r="J320" s="94"/>
      <c r="K320" s="107">
        <v>1</v>
      </c>
      <c r="L320" s="157">
        <v>2893068</v>
      </c>
      <c r="M320" s="95">
        <v>10</v>
      </c>
      <c r="N320" s="95">
        <v>10</v>
      </c>
      <c r="O320" s="95">
        <v>20</v>
      </c>
      <c r="P320" s="96">
        <v>244</v>
      </c>
      <c r="Q320" s="33">
        <v>0</v>
      </c>
      <c r="R320" s="280">
        <v>6</v>
      </c>
      <c r="S320" s="161"/>
      <c r="T320" s="161">
        <v>12</v>
      </c>
      <c r="U320" s="161">
        <v>6</v>
      </c>
      <c r="V320" s="161">
        <v>6</v>
      </c>
      <c r="W320" s="161">
        <v>6</v>
      </c>
      <c r="X320" s="161">
        <v>6</v>
      </c>
      <c r="Y320" s="161">
        <v>6</v>
      </c>
      <c r="Z320" s="161">
        <v>6</v>
      </c>
      <c r="AA320" s="161">
        <v>6</v>
      </c>
      <c r="AB320" s="161">
        <v>6</v>
      </c>
      <c r="AC320" s="284">
        <v>6</v>
      </c>
      <c r="AD320" s="34">
        <f t="shared" si="74"/>
        <v>72</v>
      </c>
      <c r="AE320" s="393">
        <f t="shared" si="88"/>
        <v>72</v>
      </c>
      <c r="AF320" s="39">
        <f t="shared" si="89"/>
        <v>0</v>
      </c>
      <c r="AG320" s="35"/>
      <c r="AH320" s="81" t="s">
        <v>30</v>
      </c>
      <c r="AI320" s="270">
        <v>6</v>
      </c>
      <c r="AJ320" s="26">
        <f t="shared" ca="1" si="75"/>
        <v>44566</v>
      </c>
      <c r="AK320" s="27">
        <v>13</v>
      </c>
      <c r="AL320">
        <f t="shared" si="90"/>
        <v>1</v>
      </c>
    </row>
    <row r="321" spans="1:38" ht="21" customHeight="1" x14ac:dyDescent="0.45">
      <c r="A321" s="40">
        <v>0</v>
      </c>
      <c r="B321" s="41" t="s">
        <v>534</v>
      </c>
      <c r="C321" s="138" t="s">
        <v>49</v>
      </c>
      <c r="D321" s="43">
        <v>34</v>
      </c>
      <c r="E321" s="65" t="s">
        <v>37</v>
      </c>
      <c r="F321" s="373">
        <v>31378</v>
      </c>
      <c r="G321" s="145" t="s">
        <v>535</v>
      </c>
      <c r="H321" s="300" t="s">
        <v>536</v>
      </c>
      <c r="I321" s="377">
        <v>0</v>
      </c>
      <c r="J321" s="40" t="s">
        <v>41</v>
      </c>
      <c r="K321" s="48">
        <v>1</v>
      </c>
      <c r="L321" s="5">
        <v>2907034</v>
      </c>
      <c r="M321" s="103">
        <v>10</v>
      </c>
      <c r="N321" s="103">
        <v>10</v>
      </c>
      <c r="O321" s="103">
        <v>1</v>
      </c>
      <c r="P321" s="104">
        <v>90</v>
      </c>
      <c r="Q321" s="33">
        <v>0</v>
      </c>
      <c r="R321" s="160">
        <v>6.64</v>
      </c>
      <c r="S321" s="161">
        <v>6.64</v>
      </c>
      <c r="T321" s="161">
        <v>6.64</v>
      </c>
      <c r="U321" s="161">
        <v>6.64</v>
      </c>
      <c r="V321" s="161">
        <v>6.64</v>
      </c>
      <c r="W321" s="161">
        <v>6.64</v>
      </c>
      <c r="X321" s="161">
        <v>6.64</v>
      </c>
      <c r="Y321" s="161">
        <v>6.64</v>
      </c>
      <c r="Z321" s="161">
        <v>6.64</v>
      </c>
      <c r="AA321" s="161">
        <v>6.64</v>
      </c>
      <c r="AB321" s="199">
        <v>6.64</v>
      </c>
      <c r="AC321" s="284">
        <v>6.64</v>
      </c>
      <c r="AD321" s="34">
        <f t="shared" si="74"/>
        <v>79.679999999999993</v>
      </c>
      <c r="AE321" s="393">
        <f t="shared" si="88"/>
        <v>72</v>
      </c>
      <c r="AF321" s="39">
        <f t="shared" si="89"/>
        <v>7.6799999999999926</v>
      </c>
      <c r="AG321" s="105"/>
      <c r="AH321" s="81" t="s">
        <v>30</v>
      </c>
      <c r="AI321" s="270">
        <v>6</v>
      </c>
      <c r="AJ321" s="26">
        <f t="shared" ca="1" si="75"/>
        <v>44566</v>
      </c>
      <c r="AK321" s="27">
        <v>13</v>
      </c>
      <c r="AL321">
        <f t="shared" si="90"/>
        <v>1</v>
      </c>
    </row>
    <row r="322" spans="1:38" ht="21" customHeight="1" x14ac:dyDescent="0.45">
      <c r="A322" s="40">
        <v>0</v>
      </c>
      <c r="B322" s="55" t="s">
        <v>150</v>
      </c>
      <c r="C322" s="64">
        <v>0</v>
      </c>
      <c r="D322" s="57">
        <v>97</v>
      </c>
      <c r="E322" s="65" t="s">
        <v>125</v>
      </c>
      <c r="F322" s="146">
        <v>0</v>
      </c>
      <c r="G322" s="59">
        <v>0</v>
      </c>
      <c r="H322" s="304">
        <v>0</v>
      </c>
      <c r="I322" s="60">
        <v>0</v>
      </c>
      <c r="J322" s="40" t="s">
        <v>57</v>
      </c>
      <c r="K322" s="48">
        <v>1</v>
      </c>
      <c r="L322" s="63">
        <v>101010101</v>
      </c>
      <c r="M322" s="51">
        <v>10</v>
      </c>
      <c r="N322" s="51">
        <v>10</v>
      </c>
      <c r="O322" s="51">
        <v>30</v>
      </c>
      <c r="P322" s="52">
        <v>60</v>
      </c>
      <c r="Q322" s="33">
        <v>-33.199999999999996</v>
      </c>
      <c r="R322" s="160">
        <v>6.64</v>
      </c>
      <c r="S322" s="383"/>
      <c r="T322" s="161">
        <v>6.64</v>
      </c>
      <c r="U322" s="161">
        <v>6.64</v>
      </c>
      <c r="V322" s="161">
        <v>6.64</v>
      </c>
      <c r="W322" s="383"/>
      <c r="X322" s="161">
        <v>6.64</v>
      </c>
      <c r="Y322" s="161">
        <v>6.64</v>
      </c>
      <c r="Z322" s="161">
        <v>6.64</v>
      </c>
      <c r="AA322" s="161">
        <v>6.64</v>
      </c>
      <c r="AB322" s="161">
        <v>6.64</v>
      </c>
      <c r="AC322" s="284">
        <v>6.64</v>
      </c>
      <c r="AD322" s="34">
        <f t="shared" si="74"/>
        <v>66.399999999999991</v>
      </c>
      <c r="AE322" s="393">
        <f t="shared" si="88"/>
        <v>90</v>
      </c>
      <c r="AF322" s="39">
        <f t="shared" si="89"/>
        <v>-56.800000000000004</v>
      </c>
      <c r="AG322" s="113"/>
      <c r="AH322" s="81" t="s">
        <v>30</v>
      </c>
      <c r="AI322" s="269">
        <v>7.5</v>
      </c>
      <c r="AJ322" s="26">
        <f t="shared" ca="1" si="75"/>
        <v>44566</v>
      </c>
      <c r="AK322" s="27">
        <v>13</v>
      </c>
      <c r="AL322">
        <f t="shared" si="90"/>
        <v>1</v>
      </c>
    </row>
    <row r="323" spans="1:38" ht="21" customHeight="1" x14ac:dyDescent="0.45">
      <c r="A323" s="40">
        <v>0</v>
      </c>
      <c r="B323" s="55" t="s">
        <v>537</v>
      </c>
      <c r="C323" s="56" t="s">
        <v>131</v>
      </c>
      <c r="D323" s="57">
        <v>103</v>
      </c>
      <c r="E323" s="56" t="s">
        <v>78</v>
      </c>
      <c r="F323" s="58">
        <v>0</v>
      </c>
      <c r="G323" s="82">
        <v>0</v>
      </c>
      <c r="H323" s="301">
        <v>918348626</v>
      </c>
      <c r="I323" s="84">
        <v>0</v>
      </c>
      <c r="J323" s="154">
        <v>0</v>
      </c>
      <c r="K323" s="48">
        <v>1</v>
      </c>
      <c r="L323" s="5">
        <v>9268103</v>
      </c>
      <c r="M323" s="150">
        <v>10</v>
      </c>
      <c r="N323" s="150">
        <v>10</v>
      </c>
      <c r="O323" s="150">
        <v>30</v>
      </c>
      <c r="P323" s="151">
        <v>235</v>
      </c>
      <c r="Q323" s="33">
        <v>0</v>
      </c>
      <c r="R323" s="281">
        <v>6.64</v>
      </c>
      <c r="S323" s="161">
        <v>6.64</v>
      </c>
      <c r="T323" s="161">
        <v>6.64</v>
      </c>
      <c r="U323" s="161">
        <v>6.64</v>
      </c>
      <c r="V323" s="199">
        <v>6.64</v>
      </c>
      <c r="W323" s="161">
        <v>6.64</v>
      </c>
      <c r="X323" s="161">
        <v>6.64</v>
      </c>
      <c r="Y323" s="161">
        <v>6.64</v>
      </c>
      <c r="Z323" s="161">
        <v>6.64</v>
      </c>
      <c r="AA323" s="161">
        <v>6.64</v>
      </c>
      <c r="AB323" s="161">
        <v>6.64</v>
      </c>
      <c r="AC323" s="284">
        <v>7.5</v>
      </c>
      <c r="AD323" s="34">
        <f t="shared" si="74"/>
        <v>80.539999999999992</v>
      </c>
      <c r="AE323" s="393">
        <f t="shared" si="88"/>
        <v>90</v>
      </c>
      <c r="AF323" s="39">
        <f t="shared" si="89"/>
        <v>-9.460000000000008</v>
      </c>
      <c r="AG323" s="105"/>
      <c r="AH323" s="81" t="s">
        <v>30</v>
      </c>
      <c r="AI323" s="269">
        <v>7.5</v>
      </c>
      <c r="AJ323" s="26">
        <f t="shared" ca="1" si="75"/>
        <v>44566</v>
      </c>
      <c r="AK323" s="27">
        <v>13</v>
      </c>
      <c r="AL323">
        <f t="shared" si="90"/>
        <v>1</v>
      </c>
    </row>
    <row r="324" spans="1:38" ht="21" customHeight="1" x14ac:dyDescent="0.45">
      <c r="A324" s="40">
        <v>112</v>
      </c>
      <c r="B324" s="55" t="s">
        <v>538</v>
      </c>
      <c r="C324" s="64">
        <v>0</v>
      </c>
      <c r="D324" s="57">
        <v>210</v>
      </c>
      <c r="E324" s="65" t="s">
        <v>125</v>
      </c>
      <c r="F324" s="58">
        <v>0</v>
      </c>
      <c r="G324" s="163" t="s">
        <v>539</v>
      </c>
      <c r="H324" s="304" t="s">
        <v>540</v>
      </c>
      <c r="I324" s="60">
        <v>0</v>
      </c>
      <c r="J324" s="25" t="s">
        <v>57</v>
      </c>
      <c r="K324" s="48">
        <v>1</v>
      </c>
      <c r="L324" s="5">
        <v>6130210</v>
      </c>
      <c r="M324" s="51">
        <v>10</v>
      </c>
      <c r="N324" s="51">
        <v>10</v>
      </c>
      <c r="O324" s="51">
        <v>30</v>
      </c>
      <c r="P324" s="52">
        <v>234</v>
      </c>
      <c r="Q324" s="33">
        <v>0</v>
      </c>
      <c r="R324" s="160">
        <v>7.5</v>
      </c>
      <c r="S324" s="161">
        <v>7.5</v>
      </c>
      <c r="T324" s="161">
        <v>7.5</v>
      </c>
      <c r="U324" s="161">
        <v>7.5</v>
      </c>
      <c r="V324" s="161">
        <v>7.5</v>
      </c>
      <c r="W324" s="161">
        <v>7.5</v>
      </c>
      <c r="X324" s="161">
        <v>7.5</v>
      </c>
      <c r="Y324" s="161">
        <v>7.5</v>
      </c>
      <c r="Z324" s="161">
        <v>7.5</v>
      </c>
      <c r="AA324" s="161">
        <v>7.5</v>
      </c>
      <c r="AB324" s="161">
        <v>7.5</v>
      </c>
      <c r="AC324" s="284">
        <v>7.5</v>
      </c>
      <c r="AD324" s="34">
        <f t="shared" si="74"/>
        <v>90</v>
      </c>
      <c r="AE324" s="393">
        <f t="shared" si="88"/>
        <v>90</v>
      </c>
      <c r="AF324" s="39">
        <f t="shared" si="89"/>
        <v>0</v>
      </c>
      <c r="AG324" s="113"/>
      <c r="AH324" s="81" t="s">
        <v>30</v>
      </c>
      <c r="AI324" s="269">
        <v>7.5</v>
      </c>
      <c r="AJ324" s="26">
        <f t="shared" ca="1" si="75"/>
        <v>44566</v>
      </c>
      <c r="AK324" s="27">
        <v>13</v>
      </c>
      <c r="AL324">
        <f t="shared" si="90"/>
        <v>1</v>
      </c>
    </row>
    <row r="325" spans="1:38" ht="21" customHeight="1" x14ac:dyDescent="0.45">
      <c r="A325" s="40">
        <v>291</v>
      </c>
      <c r="B325" s="55" t="s">
        <v>736</v>
      </c>
      <c r="C325" s="64" t="s">
        <v>49</v>
      </c>
      <c r="D325" s="57">
        <v>76</v>
      </c>
      <c r="E325" s="65" t="s">
        <v>37</v>
      </c>
      <c r="F325" s="58">
        <v>0</v>
      </c>
      <c r="G325" s="101">
        <v>0</v>
      </c>
      <c r="H325" s="300" t="s">
        <v>737</v>
      </c>
      <c r="I325" s="102">
        <v>0</v>
      </c>
      <c r="J325" s="40" t="s">
        <v>41</v>
      </c>
      <c r="K325" s="48">
        <v>1</v>
      </c>
      <c r="L325" s="189" t="s">
        <v>1312</v>
      </c>
      <c r="M325" s="103">
        <v>10</v>
      </c>
      <c r="N325" s="103">
        <v>10</v>
      </c>
      <c r="O325" s="103">
        <v>1</v>
      </c>
      <c r="P325" s="104">
        <v>66</v>
      </c>
      <c r="Q325" s="33">
        <v>3.5200000000000102</v>
      </c>
      <c r="R325" s="160">
        <v>6</v>
      </c>
      <c r="S325" s="161">
        <v>6</v>
      </c>
      <c r="T325" s="161">
        <v>6</v>
      </c>
      <c r="U325" s="161">
        <v>6</v>
      </c>
      <c r="V325" s="161">
        <v>6</v>
      </c>
      <c r="W325" s="161">
        <v>6</v>
      </c>
      <c r="X325" s="161">
        <v>6</v>
      </c>
      <c r="Y325" s="161">
        <v>6</v>
      </c>
      <c r="Z325" s="161">
        <v>6</v>
      </c>
      <c r="AA325" s="161">
        <v>6</v>
      </c>
      <c r="AB325" s="161">
        <v>6</v>
      </c>
      <c r="AC325" s="284">
        <v>6</v>
      </c>
      <c r="AD325" s="34">
        <f t="shared" si="74"/>
        <v>72</v>
      </c>
      <c r="AE325" s="393">
        <f t="shared" si="88"/>
        <v>72</v>
      </c>
      <c r="AF325" s="39">
        <f t="shared" si="89"/>
        <v>3.5200000000000102</v>
      </c>
      <c r="AG325" s="105"/>
      <c r="AH325" s="81" t="s">
        <v>30</v>
      </c>
      <c r="AI325" s="270">
        <v>6</v>
      </c>
      <c r="AJ325" s="26">
        <f t="shared" ca="1" si="75"/>
        <v>44566</v>
      </c>
      <c r="AK325" s="27">
        <v>13</v>
      </c>
      <c r="AL325">
        <f t="shared" si="90"/>
        <v>1</v>
      </c>
    </row>
    <row r="326" spans="1:38" ht="21" customHeight="1" x14ac:dyDescent="0.45">
      <c r="A326" s="40">
        <v>330</v>
      </c>
      <c r="B326" s="55" t="s">
        <v>741</v>
      </c>
      <c r="C326" s="64" t="s">
        <v>215</v>
      </c>
      <c r="D326" s="57">
        <v>243</v>
      </c>
      <c r="E326" s="64" t="s">
        <v>44</v>
      </c>
      <c r="F326" s="159" t="s">
        <v>54</v>
      </c>
      <c r="G326" s="47">
        <v>0</v>
      </c>
      <c r="H326" s="304" t="s">
        <v>742</v>
      </c>
      <c r="I326" s="60">
        <v>0</v>
      </c>
      <c r="J326" s="154" t="s">
        <v>135</v>
      </c>
      <c r="K326" s="48">
        <v>1</v>
      </c>
      <c r="L326" s="63">
        <v>6881243</v>
      </c>
      <c r="M326" s="51">
        <v>10</v>
      </c>
      <c r="N326" s="51">
        <v>10</v>
      </c>
      <c r="O326" s="51">
        <v>20</v>
      </c>
      <c r="P326" s="52">
        <v>178</v>
      </c>
      <c r="Q326" s="33">
        <v>4.6799999999999926</v>
      </c>
      <c r="R326" s="160">
        <v>7</v>
      </c>
      <c r="S326" s="161">
        <v>7</v>
      </c>
      <c r="T326" s="161">
        <v>7</v>
      </c>
      <c r="U326" s="161">
        <v>7</v>
      </c>
      <c r="V326" s="161">
        <v>7</v>
      </c>
      <c r="W326" s="161">
        <v>7</v>
      </c>
      <c r="X326" s="161">
        <v>7</v>
      </c>
      <c r="Y326" s="161">
        <v>7</v>
      </c>
      <c r="Z326" s="161">
        <v>7</v>
      </c>
      <c r="AA326" s="161">
        <v>7</v>
      </c>
      <c r="AB326" s="161">
        <v>7</v>
      </c>
      <c r="AC326" s="285">
        <v>7</v>
      </c>
      <c r="AD326" s="34">
        <f t="shared" ref="AD326:AD389" si="91">SUM(R326:AC326)</f>
        <v>84</v>
      </c>
      <c r="AE326" s="393">
        <f t="shared" si="88"/>
        <v>90</v>
      </c>
      <c r="AF326" s="39">
        <f t="shared" si="89"/>
        <v>-1.3200000000000074</v>
      </c>
      <c r="AG326" s="35"/>
      <c r="AH326" s="81" t="s">
        <v>30</v>
      </c>
      <c r="AI326" s="269">
        <v>7.5</v>
      </c>
      <c r="AJ326" s="26">
        <f t="shared" ref="AJ326:AJ389" ca="1" si="92">TODAY()</f>
        <v>44566</v>
      </c>
      <c r="AK326" s="27">
        <v>13</v>
      </c>
      <c r="AL326">
        <f t="shared" si="90"/>
        <v>1</v>
      </c>
    </row>
    <row r="327" spans="1:38" ht="21" customHeight="1" x14ac:dyDescent="0.45">
      <c r="A327" s="40">
        <v>0</v>
      </c>
      <c r="B327" s="41" t="s">
        <v>541</v>
      </c>
      <c r="C327" s="42" t="s">
        <v>199</v>
      </c>
      <c r="D327" s="43" t="s">
        <v>542</v>
      </c>
      <c r="E327" s="42" t="s">
        <v>104</v>
      </c>
      <c r="F327" s="67">
        <v>25424</v>
      </c>
      <c r="G327" s="106" t="s">
        <v>543</v>
      </c>
      <c r="H327" s="300" t="s">
        <v>544</v>
      </c>
      <c r="I327" s="102">
        <v>0</v>
      </c>
      <c r="J327" s="94" t="s">
        <v>107</v>
      </c>
      <c r="K327" s="48">
        <v>1</v>
      </c>
      <c r="L327" s="5">
        <v>9263372</v>
      </c>
      <c r="M327" s="51">
        <v>10</v>
      </c>
      <c r="N327" s="51">
        <v>10</v>
      </c>
      <c r="O327" s="51">
        <v>30</v>
      </c>
      <c r="P327" s="52">
        <v>27</v>
      </c>
      <c r="Q327" s="33">
        <v>0</v>
      </c>
      <c r="R327" s="160">
        <v>7.5</v>
      </c>
      <c r="S327" s="161">
        <v>7.5</v>
      </c>
      <c r="T327" s="161">
        <v>7.5</v>
      </c>
      <c r="U327" s="161">
        <v>7.5</v>
      </c>
      <c r="V327" s="161">
        <v>7.5</v>
      </c>
      <c r="W327" s="161">
        <v>7.5</v>
      </c>
      <c r="X327" s="161">
        <v>7.5</v>
      </c>
      <c r="Y327" s="161">
        <v>7.5</v>
      </c>
      <c r="Z327" s="161">
        <v>7.5</v>
      </c>
      <c r="AA327" s="161">
        <v>7.5</v>
      </c>
      <c r="AB327" s="161">
        <v>7.5</v>
      </c>
      <c r="AC327" s="284">
        <v>7.5</v>
      </c>
      <c r="AD327" s="34">
        <f t="shared" si="91"/>
        <v>90</v>
      </c>
      <c r="AE327" s="393">
        <f t="shared" si="88"/>
        <v>90</v>
      </c>
      <c r="AF327" s="39">
        <f t="shared" si="89"/>
        <v>0</v>
      </c>
      <c r="AG327" s="105"/>
      <c r="AH327" s="81" t="s">
        <v>30</v>
      </c>
      <c r="AI327" s="269">
        <v>7.5</v>
      </c>
      <c r="AJ327" s="26">
        <f t="shared" ca="1" si="92"/>
        <v>44566</v>
      </c>
      <c r="AK327" s="27">
        <v>13</v>
      </c>
      <c r="AL327">
        <f t="shared" si="90"/>
        <v>1</v>
      </c>
    </row>
    <row r="328" spans="1:38" ht="21" customHeight="1" x14ac:dyDescent="0.45">
      <c r="A328" s="25" t="s">
        <v>545</v>
      </c>
      <c r="B328" s="41" t="s">
        <v>546</v>
      </c>
      <c r="C328" s="42">
        <v>0</v>
      </c>
      <c r="D328" s="43">
        <v>48</v>
      </c>
      <c r="E328" s="65" t="s">
        <v>58</v>
      </c>
      <c r="F328" s="67">
        <v>0</v>
      </c>
      <c r="G328" s="45">
        <v>0</v>
      </c>
      <c r="H328" s="301" t="s">
        <v>547</v>
      </c>
      <c r="I328" s="102">
        <v>0</v>
      </c>
      <c r="J328" s="154" t="s">
        <v>59</v>
      </c>
      <c r="K328" s="48">
        <v>1</v>
      </c>
      <c r="L328" s="5">
        <v>4772048</v>
      </c>
      <c r="M328" s="51">
        <v>10</v>
      </c>
      <c r="N328" s="51">
        <v>10</v>
      </c>
      <c r="O328" s="51">
        <v>20</v>
      </c>
      <c r="P328" s="52">
        <v>15</v>
      </c>
      <c r="Q328" s="33">
        <v>0</v>
      </c>
      <c r="R328" s="160">
        <v>7.5</v>
      </c>
      <c r="S328" s="161">
        <v>7.5</v>
      </c>
      <c r="T328" s="161">
        <v>7.5</v>
      </c>
      <c r="U328" s="161">
        <v>7.5</v>
      </c>
      <c r="V328" s="199">
        <v>7.5</v>
      </c>
      <c r="W328" s="161">
        <v>7.5</v>
      </c>
      <c r="X328" s="161">
        <v>7.5</v>
      </c>
      <c r="Y328" s="161">
        <v>7.5</v>
      </c>
      <c r="Z328" s="161">
        <v>7.5</v>
      </c>
      <c r="AA328" s="199">
        <v>7.5</v>
      </c>
      <c r="AB328" s="161">
        <v>7.5</v>
      </c>
      <c r="AC328" s="284">
        <v>7.5</v>
      </c>
      <c r="AD328" s="34">
        <f t="shared" si="91"/>
        <v>90</v>
      </c>
      <c r="AE328" s="393">
        <f t="shared" si="88"/>
        <v>90</v>
      </c>
      <c r="AF328" s="39">
        <f t="shared" si="89"/>
        <v>0</v>
      </c>
      <c r="AG328" s="105"/>
      <c r="AH328" s="81" t="s">
        <v>30</v>
      </c>
      <c r="AI328" s="269">
        <v>7.5</v>
      </c>
      <c r="AJ328" s="26">
        <f t="shared" ca="1" si="92"/>
        <v>44566</v>
      </c>
      <c r="AK328" s="27">
        <v>13</v>
      </c>
      <c r="AL328">
        <f t="shared" si="90"/>
        <v>1</v>
      </c>
    </row>
    <row r="329" spans="1:38" ht="21" customHeight="1" x14ac:dyDescent="0.45">
      <c r="A329" s="40"/>
      <c r="B329" s="41" t="s">
        <v>832</v>
      </c>
      <c r="C329" s="42"/>
      <c r="D329" s="43"/>
      <c r="E329" s="42" t="s">
        <v>58</v>
      </c>
      <c r="F329" s="91"/>
      <c r="G329" s="92"/>
      <c r="H329" s="300"/>
      <c r="I329" s="60"/>
      <c r="J329" s="94"/>
      <c r="K329" s="48" t="s">
        <v>804</v>
      </c>
      <c r="L329" s="5"/>
      <c r="M329" s="51" t="s">
        <v>824</v>
      </c>
      <c r="N329" s="51" t="s">
        <v>824</v>
      </c>
      <c r="O329" s="51" t="s">
        <v>831</v>
      </c>
      <c r="P329" s="52" t="s">
        <v>249</v>
      </c>
      <c r="Q329" s="33">
        <v>0</v>
      </c>
      <c r="R329" s="160"/>
      <c r="S329" s="161"/>
      <c r="T329" s="161"/>
      <c r="U329" s="161"/>
      <c r="V329" s="161"/>
      <c r="W329" s="161">
        <v>45</v>
      </c>
      <c r="X329" s="161"/>
      <c r="Y329" s="161"/>
      <c r="Z329" s="161"/>
      <c r="AA329" s="161"/>
      <c r="AB329" s="161"/>
      <c r="AC329" s="284"/>
      <c r="AD329" s="34">
        <f t="shared" si="91"/>
        <v>45</v>
      </c>
      <c r="AE329" s="393">
        <f t="shared" si="88"/>
        <v>90</v>
      </c>
      <c r="AF329" s="39">
        <f t="shared" si="89"/>
        <v>0</v>
      </c>
      <c r="AG329" s="113"/>
      <c r="AH329" s="81" t="s">
        <v>674</v>
      </c>
      <c r="AI329" s="269">
        <v>7.5</v>
      </c>
      <c r="AJ329" s="26">
        <f t="shared" ca="1" si="92"/>
        <v>44566</v>
      </c>
      <c r="AK329" s="27">
        <v>13</v>
      </c>
      <c r="AL329">
        <f t="shared" si="90"/>
        <v>1</v>
      </c>
    </row>
    <row r="330" spans="1:38" ht="21" customHeight="1" x14ac:dyDescent="0.45">
      <c r="A330" s="40">
        <v>295</v>
      </c>
      <c r="B330" s="55" t="s">
        <v>158</v>
      </c>
      <c r="C330" s="56" t="s">
        <v>124</v>
      </c>
      <c r="D330" s="57">
        <v>170</v>
      </c>
      <c r="E330" s="64" t="s">
        <v>44</v>
      </c>
      <c r="F330" s="58">
        <v>30550</v>
      </c>
      <c r="G330" s="106">
        <v>0</v>
      </c>
      <c r="H330" s="304" t="s">
        <v>159</v>
      </c>
      <c r="I330" s="153">
        <v>0</v>
      </c>
      <c r="J330" s="149" t="s">
        <v>135</v>
      </c>
      <c r="K330" s="48">
        <v>1</v>
      </c>
      <c r="L330" s="157">
        <v>6881170</v>
      </c>
      <c r="M330" s="51">
        <v>10</v>
      </c>
      <c r="N330" s="51">
        <v>10</v>
      </c>
      <c r="O330" s="51">
        <v>20</v>
      </c>
      <c r="P330" s="52">
        <v>246</v>
      </c>
      <c r="Q330" s="33">
        <v>-25.599999999999966</v>
      </c>
      <c r="R330" s="160">
        <v>30</v>
      </c>
      <c r="S330" s="161"/>
      <c r="T330" s="161"/>
      <c r="U330" s="166">
        <v>30</v>
      </c>
      <c r="V330" s="161"/>
      <c r="W330" s="161"/>
      <c r="X330" s="161"/>
      <c r="Y330" s="161"/>
      <c r="Z330" s="161">
        <v>30</v>
      </c>
      <c r="AA330" s="383"/>
      <c r="AB330" s="383"/>
      <c r="AC330" s="397"/>
      <c r="AD330" s="34">
        <f t="shared" si="91"/>
        <v>90</v>
      </c>
      <c r="AE330" s="393">
        <f t="shared" si="88"/>
        <v>90</v>
      </c>
      <c r="AF330" s="39">
        <f t="shared" si="89"/>
        <v>-25.599999999999966</v>
      </c>
      <c r="AG330" s="35"/>
      <c r="AH330" s="81" t="s">
        <v>30</v>
      </c>
      <c r="AI330" s="269">
        <v>7.5</v>
      </c>
      <c r="AJ330" s="26">
        <f t="shared" ca="1" si="92"/>
        <v>44566</v>
      </c>
      <c r="AK330" s="27">
        <v>13</v>
      </c>
      <c r="AL330">
        <f t="shared" si="90"/>
        <v>1</v>
      </c>
    </row>
    <row r="331" spans="1:38" ht="21" customHeight="1" x14ac:dyDescent="0.45">
      <c r="A331" s="40">
        <v>297</v>
      </c>
      <c r="B331" s="41" t="s">
        <v>548</v>
      </c>
      <c r="C331" s="42" t="s">
        <v>151</v>
      </c>
      <c r="D331" s="43">
        <v>133</v>
      </c>
      <c r="E331" s="42" t="s">
        <v>44</v>
      </c>
      <c r="F331" s="67">
        <v>22329</v>
      </c>
      <c r="G331" s="59">
        <v>0</v>
      </c>
      <c r="H331" s="304">
        <v>6799372</v>
      </c>
      <c r="I331" s="153">
        <v>0</v>
      </c>
      <c r="J331" s="154" t="s">
        <v>47</v>
      </c>
      <c r="K331" s="48">
        <v>1</v>
      </c>
      <c r="L331" s="5">
        <v>101010229</v>
      </c>
      <c r="M331" s="51">
        <v>10</v>
      </c>
      <c r="N331" s="51">
        <v>10</v>
      </c>
      <c r="O331" s="51">
        <v>20</v>
      </c>
      <c r="P331" s="52">
        <v>182</v>
      </c>
      <c r="Q331" s="33">
        <v>0</v>
      </c>
      <c r="R331" s="160">
        <v>6.64</v>
      </c>
      <c r="S331" s="161">
        <v>6.64</v>
      </c>
      <c r="T331" s="161">
        <v>6.64</v>
      </c>
      <c r="U331" s="161">
        <v>6.64</v>
      </c>
      <c r="V331" s="161">
        <v>6.64</v>
      </c>
      <c r="W331" s="161">
        <v>6.64</v>
      </c>
      <c r="X331" s="161">
        <v>6.64</v>
      </c>
      <c r="Y331" s="161">
        <v>6.64</v>
      </c>
      <c r="Z331" s="161">
        <v>6.64</v>
      </c>
      <c r="AA331" s="161">
        <v>6.64</v>
      </c>
      <c r="AB331" s="161">
        <v>6.64</v>
      </c>
      <c r="AC331" s="284">
        <v>6.64</v>
      </c>
      <c r="AD331" s="34">
        <f t="shared" si="91"/>
        <v>79.679999999999993</v>
      </c>
      <c r="AE331" s="393">
        <f t="shared" si="88"/>
        <v>90</v>
      </c>
      <c r="AF331" s="39">
        <f t="shared" si="89"/>
        <v>-10.320000000000007</v>
      </c>
      <c r="AG331" s="105"/>
      <c r="AH331" s="81" t="s">
        <v>30</v>
      </c>
      <c r="AI331" s="269">
        <v>7.5</v>
      </c>
      <c r="AJ331" s="26">
        <f t="shared" ca="1" si="92"/>
        <v>44566</v>
      </c>
      <c r="AK331" s="27">
        <v>13</v>
      </c>
      <c r="AL331">
        <f t="shared" si="90"/>
        <v>1</v>
      </c>
    </row>
    <row r="332" spans="1:38" ht="21" customHeight="1" x14ac:dyDescent="0.45">
      <c r="A332" s="40">
        <v>0</v>
      </c>
      <c r="B332" s="55" t="s">
        <v>549</v>
      </c>
      <c r="C332" s="64" t="s">
        <v>117</v>
      </c>
      <c r="D332" s="57">
        <v>81</v>
      </c>
      <c r="E332" s="64" t="s">
        <v>44</v>
      </c>
      <c r="F332" s="58">
        <v>0</v>
      </c>
      <c r="G332" s="152">
        <v>0</v>
      </c>
      <c r="H332" s="300">
        <v>0</v>
      </c>
      <c r="I332" s="60">
        <v>0</v>
      </c>
      <c r="J332" s="154" t="s">
        <v>47</v>
      </c>
      <c r="K332" s="48">
        <v>1</v>
      </c>
      <c r="L332" s="5">
        <v>81</v>
      </c>
      <c r="M332" s="51">
        <v>10</v>
      </c>
      <c r="N332" s="51">
        <v>10</v>
      </c>
      <c r="O332" s="51">
        <v>20</v>
      </c>
      <c r="P332" s="52">
        <v>184</v>
      </c>
      <c r="Q332" s="33">
        <v>0</v>
      </c>
      <c r="R332" s="280">
        <v>6.64</v>
      </c>
      <c r="S332" s="161">
        <v>6.64</v>
      </c>
      <c r="T332" s="161">
        <v>6.64</v>
      </c>
      <c r="U332" s="161">
        <v>6.64</v>
      </c>
      <c r="V332" s="161">
        <v>6.64</v>
      </c>
      <c r="W332" s="161">
        <v>6.64</v>
      </c>
      <c r="X332" s="161">
        <v>6.64</v>
      </c>
      <c r="Y332" s="161">
        <v>6.64</v>
      </c>
      <c r="Z332" s="161">
        <v>6.64</v>
      </c>
      <c r="AA332" s="161">
        <v>6.64</v>
      </c>
      <c r="AB332" s="161">
        <v>6.64</v>
      </c>
      <c r="AC332" s="284">
        <v>6.64</v>
      </c>
      <c r="AD332" s="34">
        <f t="shared" si="91"/>
        <v>79.679999999999993</v>
      </c>
      <c r="AE332" s="393">
        <f t="shared" si="88"/>
        <v>90</v>
      </c>
      <c r="AF332" s="39">
        <f t="shared" si="89"/>
        <v>-10.320000000000007</v>
      </c>
      <c r="AG332" s="105"/>
      <c r="AH332" s="81" t="s">
        <v>30</v>
      </c>
      <c r="AI332" s="269">
        <v>7.5</v>
      </c>
      <c r="AJ332" s="26">
        <f t="shared" ca="1" si="92"/>
        <v>44566</v>
      </c>
      <c r="AK332" s="27">
        <v>13</v>
      </c>
      <c r="AL332">
        <f t="shared" si="90"/>
        <v>1</v>
      </c>
    </row>
    <row r="333" spans="1:38" ht="21" customHeight="1" x14ac:dyDescent="0.45">
      <c r="A333" s="40"/>
      <c r="B333" s="41" t="s">
        <v>822</v>
      </c>
      <c r="C333" s="42"/>
      <c r="D333" s="43" t="s">
        <v>823</v>
      </c>
      <c r="E333" s="42" t="s">
        <v>133</v>
      </c>
      <c r="F333" s="67"/>
      <c r="G333" s="59"/>
      <c r="H333" s="304"/>
      <c r="I333" s="153"/>
      <c r="J333" s="154"/>
      <c r="K333" s="107">
        <v>1</v>
      </c>
      <c r="L333" s="63">
        <v>9263115</v>
      </c>
      <c r="M333" s="51" t="s">
        <v>824</v>
      </c>
      <c r="N333" s="51" t="s">
        <v>824</v>
      </c>
      <c r="O333" s="51" t="s">
        <v>825</v>
      </c>
      <c r="P333" s="52" t="s">
        <v>826</v>
      </c>
      <c r="Q333" s="33">
        <v>0</v>
      </c>
      <c r="R333" s="160">
        <v>6.64</v>
      </c>
      <c r="S333" s="161">
        <v>6.64</v>
      </c>
      <c r="T333" s="161">
        <v>7.5</v>
      </c>
      <c r="U333" s="161">
        <v>7.5</v>
      </c>
      <c r="V333" s="161">
        <v>7.5</v>
      </c>
      <c r="W333" s="161">
        <v>7.5</v>
      </c>
      <c r="X333" s="161"/>
      <c r="Y333" s="161">
        <v>15</v>
      </c>
      <c r="Z333" s="383"/>
      <c r="AA333" s="383"/>
      <c r="AB333" s="383"/>
      <c r="AC333" s="397"/>
      <c r="AD333" s="34">
        <f t="shared" si="91"/>
        <v>58.28</v>
      </c>
      <c r="AE333" s="393">
        <f t="shared" si="88"/>
        <v>90</v>
      </c>
      <c r="AF333" s="39">
        <f t="shared" si="89"/>
        <v>-31.72</v>
      </c>
      <c r="AG333" s="105"/>
      <c r="AH333" s="81" t="s">
        <v>30</v>
      </c>
      <c r="AI333" s="269">
        <v>7.5</v>
      </c>
      <c r="AJ333" s="26">
        <f t="shared" ca="1" si="92"/>
        <v>44566</v>
      </c>
      <c r="AK333" s="27">
        <v>13</v>
      </c>
      <c r="AL333">
        <f t="shared" si="90"/>
        <v>1</v>
      </c>
    </row>
    <row r="334" spans="1:38" ht="21" customHeight="1" x14ac:dyDescent="0.45">
      <c r="A334" s="40">
        <v>0</v>
      </c>
      <c r="B334" s="55" t="s">
        <v>550</v>
      </c>
      <c r="C334" s="64">
        <v>0</v>
      </c>
      <c r="D334" s="57">
        <v>103</v>
      </c>
      <c r="E334" s="65" t="s">
        <v>125</v>
      </c>
      <c r="F334" s="146">
        <v>0</v>
      </c>
      <c r="G334" s="82">
        <v>0</v>
      </c>
      <c r="H334" s="306">
        <v>0</v>
      </c>
      <c r="I334" s="84">
        <v>0</v>
      </c>
      <c r="J334" s="40" t="s">
        <v>57</v>
      </c>
      <c r="K334" s="48">
        <v>1</v>
      </c>
      <c r="L334" s="5">
        <v>6130103</v>
      </c>
      <c r="M334" s="150">
        <v>10</v>
      </c>
      <c r="N334" s="150">
        <v>10</v>
      </c>
      <c r="O334" s="150">
        <v>30</v>
      </c>
      <c r="P334" s="151">
        <v>65</v>
      </c>
      <c r="Q334" s="33">
        <v>0</v>
      </c>
      <c r="R334" s="160">
        <v>6.64</v>
      </c>
      <c r="S334" s="161">
        <v>6.64</v>
      </c>
      <c r="T334" s="161">
        <v>6.64</v>
      </c>
      <c r="U334" s="161">
        <v>6.64</v>
      </c>
      <c r="V334" s="161">
        <v>6.64</v>
      </c>
      <c r="W334" s="161">
        <v>6.64</v>
      </c>
      <c r="X334" s="161">
        <v>6.64</v>
      </c>
      <c r="Y334" s="161">
        <v>6.64</v>
      </c>
      <c r="Z334" s="161">
        <v>6.64</v>
      </c>
      <c r="AA334" s="161">
        <v>6.64</v>
      </c>
      <c r="AB334" s="161">
        <v>6.64</v>
      </c>
      <c r="AC334" s="284">
        <v>6.64</v>
      </c>
      <c r="AD334" s="34">
        <f t="shared" si="91"/>
        <v>79.679999999999993</v>
      </c>
      <c r="AE334" s="393">
        <f t="shared" si="88"/>
        <v>90</v>
      </c>
      <c r="AF334" s="39">
        <f t="shared" si="89"/>
        <v>-10.320000000000007</v>
      </c>
      <c r="AG334" s="105"/>
      <c r="AH334" s="81" t="s">
        <v>30</v>
      </c>
      <c r="AI334" s="269">
        <v>7.5</v>
      </c>
      <c r="AJ334" s="26">
        <f t="shared" ca="1" si="92"/>
        <v>44566</v>
      </c>
      <c r="AK334" s="27">
        <v>13</v>
      </c>
      <c r="AL334">
        <f t="shared" si="90"/>
        <v>1</v>
      </c>
    </row>
    <row r="335" spans="1:38" ht="21" customHeight="1" x14ac:dyDescent="0.45">
      <c r="A335" s="40">
        <v>90</v>
      </c>
      <c r="B335" s="55" t="s">
        <v>551</v>
      </c>
      <c r="C335" s="56" t="s">
        <v>226</v>
      </c>
      <c r="D335" s="57">
        <v>44</v>
      </c>
      <c r="E335" s="64" t="s">
        <v>154</v>
      </c>
      <c r="F335" s="58">
        <v>32452</v>
      </c>
      <c r="G335" s="59">
        <v>0</v>
      </c>
      <c r="H335" s="302">
        <v>421940877142</v>
      </c>
      <c r="I335" s="60">
        <v>0</v>
      </c>
      <c r="J335" s="94" t="s">
        <v>157</v>
      </c>
      <c r="K335" s="48">
        <v>1</v>
      </c>
      <c r="L335" s="5">
        <v>101010142</v>
      </c>
      <c r="M335" s="51">
        <v>10</v>
      </c>
      <c r="N335" s="51">
        <v>10</v>
      </c>
      <c r="O335" s="51">
        <v>40</v>
      </c>
      <c r="P335" s="52">
        <v>35</v>
      </c>
      <c r="Q335" s="33">
        <v>0</v>
      </c>
      <c r="R335" s="280">
        <v>6.64</v>
      </c>
      <c r="S335" s="161">
        <v>6.64</v>
      </c>
      <c r="T335" s="161">
        <v>6.64</v>
      </c>
      <c r="U335" s="161">
        <v>6.64</v>
      </c>
      <c r="V335" s="161">
        <v>6.64</v>
      </c>
      <c r="W335" s="161">
        <v>6.64</v>
      </c>
      <c r="X335" s="161">
        <v>6.64</v>
      </c>
      <c r="Y335" s="161">
        <v>6</v>
      </c>
      <c r="Z335" s="161">
        <v>6.64</v>
      </c>
      <c r="AA335" s="161">
        <v>15.02</v>
      </c>
      <c r="AB335" s="161">
        <v>6.64</v>
      </c>
      <c r="AC335" s="284">
        <v>6.64</v>
      </c>
      <c r="AD335" s="34">
        <f t="shared" si="91"/>
        <v>87.42</v>
      </c>
      <c r="AE335" s="393">
        <f t="shared" si="88"/>
        <v>90</v>
      </c>
      <c r="AF335" s="39">
        <f t="shared" si="89"/>
        <v>-2.5799999999999983</v>
      </c>
      <c r="AG335" s="105"/>
      <c r="AH335" s="81" t="s">
        <v>30</v>
      </c>
      <c r="AI335" s="269">
        <v>7.5</v>
      </c>
      <c r="AJ335" s="26">
        <f t="shared" ca="1" si="92"/>
        <v>44566</v>
      </c>
      <c r="AK335" s="27">
        <v>13</v>
      </c>
      <c r="AL335">
        <f t="shared" si="90"/>
        <v>1</v>
      </c>
    </row>
    <row r="336" spans="1:38" ht="21" customHeight="1" x14ac:dyDescent="0.45">
      <c r="A336" s="40">
        <v>298</v>
      </c>
      <c r="B336" s="41" t="s">
        <v>678</v>
      </c>
      <c r="C336" s="42" t="s">
        <v>124</v>
      </c>
      <c r="D336" s="43">
        <v>47</v>
      </c>
      <c r="E336" s="42" t="s">
        <v>66</v>
      </c>
      <c r="F336" s="115" t="s">
        <v>679</v>
      </c>
      <c r="G336" s="45" t="s">
        <v>634</v>
      </c>
      <c r="H336" s="304" t="s">
        <v>635</v>
      </c>
      <c r="I336" s="116" t="s">
        <v>40</v>
      </c>
      <c r="J336" s="201" t="s">
        <v>110</v>
      </c>
      <c r="K336" s="118">
        <v>1</v>
      </c>
      <c r="L336" s="5" t="s">
        <v>96</v>
      </c>
      <c r="M336" s="51">
        <v>10</v>
      </c>
      <c r="N336" s="51">
        <v>10</v>
      </c>
      <c r="O336" s="51">
        <v>30</v>
      </c>
      <c r="P336" s="52">
        <v>148</v>
      </c>
      <c r="Q336" s="33">
        <v>0</v>
      </c>
      <c r="R336" s="160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285"/>
      <c r="AD336" s="34">
        <f t="shared" si="91"/>
        <v>0</v>
      </c>
      <c r="AE336" s="393">
        <f t="shared" si="88"/>
        <v>90</v>
      </c>
      <c r="AF336" s="39">
        <f t="shared" si="89"/>
        <v>-90</v>
      </c>
      <c r="AG336" s="144" t="s">
        <v>96</v>
      </c>
      <c r="AH336" s="81" t="s">
        <v>30</v>
      </c>
      <c r="AI336" s="269">
        <v>7.5</v>
      </c>
      <c r="AJ336" s="26">
        <f t="shared" ca="1" si="92"/>
        <v>44566</v>
      </c>
      <c r="AK336" s="27">
        <v>13</v>
      </c>
      <c r="AL336">
        <f t="shared" si="90"/>
        <v>1</v>
      </c>
    </row>
    <row r="337" spans="1:38" ht="21" customHeight="1" x14ac:dyDescent="0.45">
      <c r="A337" s="40">
        <v>91</v>
      </c>
      <c r="B337" s="55" t="s">
        <v>680</v>
      </c>
      <c r="C337" s="64" t="s">
        <v>149</v>
      </c>
      <c r="D337" s="57">
        <v>195</v>
      </c>
      <c r="E337" s="64" t="s">
        <v>44</v>
      </c>
      <c r="F337" s="58" t="s">
        <v>681</v>
      </c>
      <c r="G337" s="45" t="s">
        <v>682</v>
      </c>
      <c r="H337" s="304" t="s">
        <v>683</v>
      </c>
      <c r="I337" s="116" t="s">
        <v>40</v>
      </c>
      <c r="J337" s="154" t="s">
        <v>317</v>
      </c>
      <c r="K337" s="48">
        <v>1</v>
      </c>
      <c r="L337" s="148">
        <v>6881195</v>
      </c>
      <c r="M337" s="51">
        <v>10</v>
      </c>
      <c r="N337" s="51">
        <v>10</v>
      </c>
      <c r="O337" s="51">
        <v>20</v>
      </c>
      <c r="P337" s="52">
        <v>207</v>
      </c>
      <c r="Q337" s="33">
        <v>0</v>
      </c>
      <c r="R337" s="160"/>
      <c r="S337" s="161"/>
      <c r="T337" s="161"/>
      <c r="U337" s="161"/>
      <c r="V337" s="161">
        <v>7.5</v>
      </c>
      <c r="W337" s="161"/>
      <c r="X337" s="161"/>
      <c r="Y337" s="161"/>
      <c r="Z337" s="161"/>
      <c r="AA337" s="161"/>
      <c r="AB337" s="161"/>
      <c r="AC337" s="284"/>
      <c r="AD337" s="34">
        <f t="shared" si="91"/>
        <v>7.5</v>
      </c>
      <c r="AE337" s="393">
        <f t="shared" si="88"/>
        <v>90</v>
      </c>
      <c r="AF337" s="39">
        <f t="shared" si="89"/>
        <v>-82.5</v>
      </c>
      <c r="AG337" s="370" t="s">
        <v>96</v>
      </c>
      <c r="AH337" s="81" t="s">
        <v>30</v>
      </c>
      <c r="AI337" s="269">
        <v>7.5</v>
      </c>
      <c r="AJ337" s="26">
        <f t="shared" ca="1" si="92"/>
        <v>44566</v>
      </c>
      <c r="AK337" s="27">
        <v>13</v>
      </c>
      <c r="AL337">
        <f t="shared" si="90"/>
        <v>1</v>
      </c>
    </row>
    <row r="338" spans="1:38" ht="21" customHeight="1" x14ac:dyDescent="0.45">
      <c r="A338" s="40">
        <v>0</v>
      </c>
      <c r="B338" s="55" t="s">
        <v>552</v>
      </c>
      <c r="C338" s="64" t="s">
        <v>131</v>
      </c>
      <c r="D338" s="57">
        <v>81</v>
      </c>
      <c r="E338" s="64" t="s">
        <v>66</v>
      </c>
      <c r="F338" s="58">
        <v>0</v>
      </c>
      <c r="G338" s="59">
        <v>0</v>
      </c>
      <c r="H338" s="304" t="s">
        <v>553</v>
      </c>
      <c r="I338" s="59">
        <v>0</v>
      </c>
      <c r="J338" s="143" t="s">
        <v>132</v>
      </c>
      <c r="K338" s="48">
        <v>1</v>
      </c>
      <c r="L338" s="63">
        <v>9263081</v>
      </c>
      <c r="M338" s="51">
        <v>10</v>
      </c>
      <c r="N338" s="51">
        <v>10</v>
      </c>
      <c r="O338" s="51">
        <v>30</v>
      </c>
      <c r="P338" s="52">
        <v>149</v>
      </c>
      <c r="Q338" s="33">
        <v>0</v>
      </c>
      <c r="R338" s="160">
        <v>15</v>
      </c>
      <c r="S338" s="161"/>
      <c r="T338" s="161">
        <v>15</v>
      </c>
      <c r="U338" s="161">
        <v>7.5</v>
      </c>
      <c r="V338" s="161">
        <v>15</v>
      </c>
      <c r="W338" s="161"/>
      <c r="X338" s="161">
        <v>15</v>
      </c>
      <c r="Y338" s="161"/>
      <c r="Z338" s="161">
        <v>15</v>
      </c>
      <c r="AA338" s="161"/>
      <c r="AB338" s="161">
        <v>15</v>
      </c>
      <c r="AC338" s="284"/>
      <c r="AD338" s="34">
        <f t="shared" si="91"/>
        <v>97.5</v>
      </c>
      <c r="AE338" s="393">
        <f t="shared" si="88"/>
        <v>90</v>
      </c>
      <c r="AF338" s="39">
        <f t="shared" si="89"/>
        <v>7.5</v>
      </c>
      <c r="AG338" s="35"/>
      <c r="AH338" s="81" t="s">
        <v>30</v>
      </c>
      <c r="AI338" s="269">
        <v>7.5</v>
      </c>
      <c r="AJ338" s="26">
        <f t="shared" ca="1" si="92"/>
        <v>44566</v>
      </c>
      <c r="AK338" s="27">
        <v>13</v>
      </c>
      <c r="AL338">
        <f t="shared" si="90"/>
        <v>1</v>
      </c>
    </row>
    <row r="339" spans="1:38" ht="21" customHeight="1" x14ac:dyDescent="0.45">
      <c r="A339" s="40">
        <v>0</v>
      </c>
      <c r="B339" s="55" t="s">
        <v>554</v>
      </c>
      <c r="C339" s="64">
        <v>0</v>
      </c>
      <c r="D339" s="57">
        <v>155</v>
      </c>
      <c r="E339" s="56" t="s">
        <v>125</v>
      </c>
      <c r="F339" s="58">
        <v>0</v>
      </c>
      <c r="G339" s="194" t="s">
        <v>555</v>
      </c>
      <c r="H339" s="304" t="s">
        <v>556</v>
      </c>
      <c r="I339" s="60">
        <v>0</v>
      </c>
      <c r="J339" s="40">
        <v>0</v>
      </c>
      <c r="K339" s="48">
        <v>1</v>
      </c>
      <c r="L339" s="76">
        <v>6130155</v>
      </c>
      <c r="M339" s="103">
        <v>10</v>
      </c>
      <c r="N339" s="103">
        <v>10</v>
      </c>
      <c r="O339" s="103">
        <v>30</v>
      </c>
      <c r="P339" s="104">
        <v>100</v>
      </c>
      <c r="Q339" s="33">
        <v>0</v>
      </c>
      <c r="R339" s="160">
        <v>7.5</v>
      </c>
      <c r="S339" s="161">
        <v>7.5</v>
      </c>
      <c r="T339" s="161">
        <v>7.5</v>
      </c>
      <c r="U339" s="161">
        <v>7.5</v>
      </c>
      <c r="V339" s="199">
        <v>7.5</v>
      </c>
      <c r="W339" s="161">
        <v>7.5</v>
      </c>
      <c r="X339" s="161">
        <v>7.5</v>
      </c>
      <c r="Y339" s="161">
        <v>7.5</v>
      </c>
      <c r="Z339" s="161">
        <v>7.5</v>
      </c>
      <c r="AA339" s="161">
        <v>7.5</v>
      </c>
      <c r="AB339" s="161">
        <v>7.5</v>
      </c>
      <c r="AC339" s="284">
        <v>7.5</v>
      </c>
      <c r="AD339" s="34">
        <f t="shared" si="91"/>
        <v>90</v>
      </c>
      <c r="AE339" s="393">
        <f t="shared" si="88"/>
        <v>90</v>
      </c>
      <c r="AF339" s="39">
        <f t="shared" si="89"/>
        <v>0</v>
      </c>
      <c r="AG339" s="105"/>
      <c r="AH339" s="81" t="s">
        <v>30</v>
      </c>
      <c r="AI339" s="269">
        <v>7.5</v>
      </c>
      <c r="AJ339" s="26">
        <f t="shared" ca="1" si="92"/>
        <v>44566</v>
      </c>
      <c r="AK339" s="27">
        <v>13</v>
      </c>
      <c r="AL339">
        <f t="shared" si="90"/>
        <v>1</v>
      </c>
    </row>
    <row r="340" spans="1:38" ht="19.5" hidden="1" x14ac:dyDescent="0.4">
      <c r="A340" s="40">
        <v>92</v>
      </c>
      <c r="B340" s="55" t="s">
        <v>163</v>
      </c>
      <c r="C340" s="64" t="s">
        <v>131</v>
      </c>
      <c r="D340" s="57">
        <v>68</v>
      </c>
      <c r="E340" s="64" t="s">
        <v>66</v>
      </c>
      <c r="F340" s="58">
        <v>0</v>
      </c>
      <c r="G340" s="59">
        <v>0</v>
      </c>
      <c r="H340" s="300" t="s">
        <v>164</v>
      </c>
      <c r="I340" s="60">
        <v>0</v>
      </c>
      <c r="J340" s="70" t="s">
        <v>132</v>
      </c>
      <c r="K340" s="48" t="s">
        <v>60</v>
      </c>
      <c r="L340" s="63">
        <v>9263068</v>
      </c>
      <c r="M340" s="51">
        <v>10</v>
      </c>
      <c r="N340" s="51">
        <v>10</v>
      </c>
      <c r="O340" s="51">
        <v>30</v>
      </c>
      <c r="P340" s="52">
        <v>150</v>
      </c>
      <c r="Q340" s="33">
        <v>-13.279999999999987</v>
      </c>
      <c r="R340" s="160">
        <v>13.28</v>
      </c>
      <c r="S340" s="161" t="s">
        <v>60</v>
      </c>
      <c r="T340" s="161" t="s">
        <v>60</v>
      </c>
      <c r="U340" s="161" t="s">
        <v>60</v>
      </c>
      <c r="V340" s="161" t="s">
        <v>60</v>
      </c>
      <c r="W340" s="161" t="s">
        <v>60</v>
      </c>
      <c r="X340" s="161" t="s">
        <v>60</v>
      </c>
      <c r="Y340" s="161" t="s">
        <v>60</v>
      </c>
      <c r="Z340" s="161" t="s">
        <v>60</v>
      </c>
      <c r="AA340" s="161" t="s">
        <v>60</v>
      </c>
      <c r="AB340" s="161" t="s">
        <v>60</v>
      </c>
      <c r="AC340" s="284" t="s">
        <v>60</v>
      </c>
      <c r="AD340" s="34">
        <f t="shared" si="91"/>
        <v>13.28</v>
      </c>
      <c r="AE340" s="39">
        <f>AI340*AK340-AF340</f>
        <v>187.5</v>
      </c>
      <c r="AF340" s="39">
        <f>AD340+Q340-((AK340-1-AH340)*AI340)</f>
        <v>-89.999999999999986</v>
      </c>
      <c r="AG340" s="108"/>
      <c r="AH340" s="81" t="s">
        <v>30</v>
      </c>
      <c r="AI340" s="269">
        <v>7.5</v>
      </c>
      <c r="AJ340" s="26">
        <f t="shared" ca="1" si="92"/>
        <v>44566</v>
      </c>
      <c r="AK340" s="27">
        <v>13</v>
      </c>
    </row>
    <row r="341" spans="1:38" ht="21" customHeight="1" x14ac:dyDescent="0.45">
      <c r="A341" s="40">
        <v>180</v>
      </c>
      <c r="B341" s="55" t="s">
        <v>782</v>
      </c>
      <c r="C341" s="64">
        <v>0</v>
      </c>
      <c r="D341" s="57">
        <v>11</v>
      </c>
      <c r="E341" s="65" t="s">
        <v>37</v>
      </c>
      <c r="F341" s="58">
        <v>0</v>
      </c>
      <c r="G341" s="114">
        <v>0</v>
      </c>
      <c r="H341" s="300">
        <v>421918756051</v>
      </c>
      <c r="I341" s="60">
        <v>0</v>
      </c>
      <c r="J341" s="94" t="s">
        <v>448</v>
      </c>
      <c r="K341" s="48">
        <v>1</v>
      </c>
      <c r="L341" s="63">
        <v>2907011</v>
      </c>
      <c r="M341" s="51">
        <v>10</v>
      </c>
      <c r="N341" s="51">
        <v>10</v>
      </c>
      <c r="O341" s="51">
        <v>1</v>
      </c>
      <c r="P341" s="52">
        <v>251</v>
      </c>
      <c r="Q341" s="33">
        <v>25.560000000000031</v>
      </c>
      <c r="R341" s="282">
        <v>6</v>
      </c>
      <c r="S341" s="161">
        <v>6</v>
      </c>
      <c r="T341" s="161">
        <v>6</v>
      </c>
      <c r="U341" s="161">
        <v>6</v>
      </c>
      <c r="V341" s="161">
        <v>6</v>
      </c>
      <c r="W341" s="161">
        <v>6</v>
      </c>
      <c r="X341" s="161">
        <v>6</v>
      </c>
      <c r="Y341" s="161">
        <v>6</v>
      </c>
      <c r="Z341" s="161">
        <v>6</v>
      </c>
      <c r="AA341" s="161">
        <v>6</v>
      </c>
      <c r="AB341" s="161">
        <v>6</v>
      </c>
      <c r="AC341" s="285">
        <v>6</v>
      </c>
      <c r="AD341" s="34">
        <f t="shared" si="91"/>
        <v>72</v>
      </c>
      <c r="AE341" s="393">
        <f t="shared" ref="AE341:AE345" si="93">(AI341*AK341)-AI341</f>
        <v>72</v>
      </c>
      <c r="AF341" s="39">
        <f>AD341+Q341-((AK341-1 -AH341)*AI341)</f>
        <v>25.560000000000031</v>
      </c>
      <c r="AG341" s="35"/>
      <c r="AH341" s="81" t="s">
        <v>30</v>
      </c>
      <c r="AI341" s="270">
        <v>6</v>
      </c>
      <c r="AJ341" s="26">
        <f t="shared" ca="1" si="92"/>
        <v>44566</v>
      </c>
      <c r="AK341" s="27">
        <v>13</v>
      </c>
      <c r="AL341">
        <f>MONTH(AI341)</f>
        <v>1</v>
      </c>
    </row>
    <row r="342" spans="1:38" ht="21" customHeight="1" x14ac:dyDescent="0.45">
      <c r="A342" s="40">
        <v>93</v>
      </c>
      <c r="B342" s="41" t="s">
        <v>557</v>
      </c>
      <c r="C342" s="42" t="s">
        <v>124</v>
      </c>
      <c r="D342" s="43">
        <v>142</v>
      </c>
      <c r="E342" s="42" t="s">
        <v>66</v>
      </c>
      <c r="F342" s="67">
        <v>25030</v>
      </c>
      <c r="G342" s="163" t="s">
        <v>558</v>
      </c>
      <c r="H342" s="304" t="s">
        <v>559</v>
      </c>
      <c r="I342" s="153">
        <v>0</v>
      </c>
      <c r="J342" s="94" t="s">
        <v>69</v>
      </c>
      <c r="K342" s="48">
        <v>1</v>
      </c>
      <c r="L342" s="5">
        <v>9263142</v>
      </c>
      <c r="M342" s="51">
        <v>10</v>
      </c>
      <c r="N342" s="51">
        <v>10</v>
      </c>
      <c r="O342" s="51">
        <v>30</v>
      </c>
      <c r="P342" s="52">
        <v>151</v>
      </c>
      <c r="Q342" s="33">
        <v>0</v>
      </c>
      <c r="R342" s="160">
        <v>7.5</v>
      </c>
      <c r="S342" s="161">
        <v>7.5</v>
      </c>
      <c r="T342" s="161">
        <v>7.5</v>
      </c>
      <c r="U342" s="161">
        <v>7.5</v>
      </c>
      <c r="V342" s="161">
        <v>7.5</v>
      </c>
      <c r="W342" s="161">
        <v>7.5</v>
      </c>
      <c r="X342" s="161">
        <v>7.5</v>
      </c>
      <c r="Y342" s="161">
        <v>7.5</v>
      </c>
      <c r="Z342" s="161">
        <v>7.5</v>
      </c>
      <c r="AA342" s="161">
        <v>7.5</v>
      </c>
      <c r="AB342" s="161">
        <v>7.5</v>
      </c>
      <c r="AC342" s="284">
        <v>7.5</v>
      </c>
      <c r="AD342" s="34">
        <f t="shared" si="91"/>
        <v>90</v>
      </c>
      <c r="AE342" s="393">
        <f t="shared" si="93"/>
        <v>90</v>
      </c>
      <c r="AF342" s="39">
        <f>AD342+Q342-((AK342-1 -AH342)*AI342)</f>
        <v>0</v>
      </c>
      <c r="AG342" s="105"/>
      <c r="AH342" s="81" t="s">
        <v>30</v>
      </c>
      <c r="AI342" s="269">
        <v>7.5</v>
      </c>
      <c r="AJ342" s="26">
        <f t="shared" ca="1" si="92"/>
        <v>44566</v>
      </c>
      <c r="AK342" s="27">
        <v>13</v>
      </c>
      <c r="AL342">
        <f>MONTH(AI342)</f>
        <v>1</v>
      </c>
    </row>
    <row r="343" spans="1:38" ht="21" customHeight="1" x14ac:dyDescent="0.45">
      <c r="A343" s="40">
        <v>0</v>
      </c>
      <c r="B343" s="55" t="s">
        <v>560</v>
      </c>
      <c r="C343" s="64">
        <v>0</v>
      </c>
      <c r="D343" s="57">
        <v>0</v>
      </c>
      <c r="E343" s="65" t="s">
        <v>204</v>
      </c>
      <c r="F343" s="146">
        <v>0</v>
      </c>
      <c r="G343" s="82">
        <v>0</v>
      </c>
      <c r="H343" s="301" t="s">
        <v>561</v>
      </c>
      <c r="I343" s="84">
        <v>0</v>
      </c>
      <c r="J343" s="40" t="s">
        <v>205</v>
      </c>
      <c r="K343" s="48">
        <v>1</v>
      </c>
      <c r="L343" s="5">
        <v>9263237</v>
      </c>
      <c r="M343" s="150">
        <v>10</v>
      </c>
      <c r="N343" s="150">
        <v>10</v>
      </c>
      <c r="O343" s="150">
        <v>30</v>
      </c>
      <c r="P343" s="151">
        <v>242</v>
      </c>
      <c r="Q343" s="33">
        <v>0</v>
      </c>
      <c r="R343" s="282">
        <v>6.64</v>
      </c>
      <c r="S343" s="161">
        <v>7.5</v>
      </c>
      <c r="T343" s="161">
        <v>7.5</v>
      </c>
      <c r="U343" s="161">
        <v>7.5</v>
      </c>
      <c r="V343" s="161">
        <v>7.5</v>
      </c>
      <c r="W343" s="161">
        <v>7.5</v>
      </c>
      <c r="X343" s="161">
        <v>7.5</v>
      </c>
      <c r="Y343" s="161">
        <v>7.5</v>
      </c>
      <c r="Z343" s="161">
        <v>7.5</v>
      </c>
      <c r="AA343" s="161">
        <v>7.5</v>
      </c>
      <c r="AB343" s="161">
        <v>7.5</v>
      </c>
      <c r="AC343" s="284">
        <v>7.5</v>
      </c>
      <c r="AD343" s="34">
        <f t="shared" si="91"/>
        <v>89.14</v>
      </c>
      <c r="AE343" s="393">
        <f t="shared" si="93"/>
        <v>90</v>
      </c>
      <c r="AF343" s="39">
        <f>AD343+Q343-((AK343-1 -AH343)*AI343)</f>
        <v>-0.85999999999999943</v>
      </c>
      <c r="AG343" s="105"/>
      <c r="AH343" s="81" t="s">
        <v>30</v>
      </c>
      <c r="AI343" s="269">
        <v>7.5</v>
      </c>
      <c r="AJ343" s="26">
        <f t="shared" ca="1" si="92"/>
        <v>44566</v>
      </c>
      <c r="AK343" s="27">
        <v>13</v>
      </c>
      <c r="AL343">
        <f>MONTH(AI343)</f>
        <v>1</v>
      </c>
    </row>
    <row r="344" spans="1:38" ht="21" customHeight="1" x14ac:dyDescent="0.45">
      <c r="A344" s="40">
        <v>0</v>
      </c>
      <c r="B344" s="55" t="s">
        <v>770</v>
      </c>
      <c r="C344" s="64">
        <v>0</v>
      </c>
      <c r="D344" s="57">
        <v>226</v>
      </c>
      <c r="E344" s="56" t="s">
        <v>154</v>
      </c>
      <c r="F344" s="58">
        <v>0</v>
      </c>
      <c r="G344" s="106">
        <v>0</v>
      </c>
      <c r="H344" s="304">
        <v>0</v>
      </c>
      <c r="I344" s="60">
        <v>0</v>
      </c>
      <c r="J344" s="40">
        <v>0</v>
      </c>
      <c r="K344" s="48">
        <v>1</v>
      </c>
      <c r="L344" s="5">
        <v>7563226</v>
      </c>
      <c r="M344" s="103">
        <v>10</v>
      </c>
      <c r="N344" s="103">
        <v>10</v>
      </c>
      <c r="O344" s="103">
        <v>40</v>
      </c>
      <c r="P344" s="104">
        <v>60</v>
      </c>
      <c r="Q344" s="33">
        <v>13.280000000000015</v>
      </c>
      <c r="R344" s="160"/>
      <c r="S344" s="161">
        <v>84.22</v>
      </c>
      <c r="T344" s="161"/>
      <c r="U344" s="161"/>
      <c r="V344" s="161"/>
      <c r="W344" s="161"/>
      <c r="X344" s="161"/>
      <c r="Y344" s="199"/>
      <c r="Z344" s="161"/>
      <c r="AA344" s="161"/>
      <c r="AB344" s="161"/>
      <c r="AC344" s="284"/>
      <c r="AD344" s="34">
        <f t="shared" si="91"/>
        <v>84.22</v>
      </c>
      <c r="AE344" s="393">
        <f t="shared" si="93"/>
        <v>90</v>
      </c>
      <c r="AF344" s="39">
        <f>AD344+Q344-((AK344-1 -AH344)*AI344)</f>
        <v>7.5000000000000142</v>
      </c>
      <c r="AG344" s="105"/>
      <c r="AH344" s="81" t="s">
        <v>30</v>
      </c>
      <c r="AI344" s="269">
        <v>7.5</v>
      </c>
      <c r="AJ344" s="26">
        <f t="shared" ca="1" si="92"/>
        <v>44566</v>
      </c>
      <c r="AK344" s="27">
        <v>13</v>
      </c>
      <c r="AL344">
        <f>MONTH(AI344)</f>
        <v>1</v>
      </c>
    </row>
    <row r="345" spans="1:38" ht="21" customHeight="1" x14ac:dyDescent="0.45">
      <c r="A345" s="40">
        <v>350</v>
      </c>
      <c r="B345" s="55" t="s">
        <v>562</v>
      </c>
      <c r="C345" s="64">
        <v>0</v>
      </c>
      <c r="D345" s="57">
        <v>51</v>
      </c>
      <c r="E345" s="64" t="s">
        <v>154</v>
      </c>
      <c r="F345" s="58">
        <v>0</v>
      </c>
      <c r="G345" s="59">
        <v>0</v>
      </c>
      <c r="H345" s="302">
        <v>421908383802</v>
      </c>
      <c r="I345" s="60">
        <v>0</v>
      </c>
      <c r="J345" s="94" t="s">
        <v>157</v>
      </c>
      <c r="K345" s="48">
        <v>1</v>
      </c>
      <c r="L345" s="63">
        <v>756351</v>
      </c>
      <c r="M345" s="51">
        <v>10</v>
      </c>
      <c r="N345" s="51">
        <v>10</v>
      </c>
      <c r="O345" s="51">
        <v>40</v>
      </c>
      <c r="P345" s="52">
        <v>38</v>
      </c>
      <c r="Q345" s="33">
        <v>0</v>
      </c>
      <c r="R345" s="160">
        <v>7.5</v>
      </c>
      <c r="S345" s="161">
        <v>7.5</v>
      </c>
      <c r="T345" s="161">
        <v>7.5</v>
      </c>
      <c r="U345" s="161">
        <v>7.5</v>
      </c>
      <c r="V345" s="161">
        <v>7.5</v>
      </c>
      <c r="W345" s="161">
        <v>7.5</v>
      </c>
      <c r="X345" s="161">
        <v>7.5</v>
      </c>
      <c r="Y345" s="161">
        <v>7.5</v>
      </c>
      <c r="Z345" s="161">
        <v>7.5</v>
      </c>
      <c r="AA345" s="161">
        <v>7.5</v>
      </c>
      <c r="AB345" s="199">
        <v>7.5</v>
      </c>
      <c r="AC345" s="294">
        <v>7.5</v>
      </c>
      <c r="AD345" s="34">
        <f t="shared" si="91"/>
        <v>90</v>
      </c>
      <c r="AE345" s="393">
        <f t="shared" si="93"/>
        <v>90</v>
      </c>
      <c r="AF345" s="39">
        <f>AD345+Q345-((AK345-1 -AH345)*AI345)</f>
        <v>0</v>
      </c>
      <c r="AG345" s="113"/>
      <c r="AH345" s="81" t="s">
        <v>30</v>
      </c>
      <c r="AI345" s="269">
        <v>7.5</v>
      </c>
      <c r="AJ345" s="26">
        <f t="shared" ca="1" si="92"/>
        <v>44566</v>
      </c>
      <c r="AK345" s="27">
        <v>13</v>
      </c>
      <c r="AL345">
        <f>MONTH(AI345)</f>
        <v>1</v>
      </c>
    </row>
    <row r="346" spans="1:38" ht="19.5" hidden="1" x14ac:dyDescent="0.4">
      <c r="A346" s="40">
        <v>95</v>
      </c>
      <c r="B346" s="41" t="s">
        <v>875</v>
      </c>
      <c r="C346" s="42" t="s">
        <v>65</v>
      </c>
      <c r="D346" s="41">
        <v>147</v>
      </c>
      <c r="E346" s="42" t="s">
        <v>66</v>
      </c>
      <c r="F346" s="67">
        <v>29364</v>
      </c>
      <c r="G346" s="45" t="s">
        <v>876</v>
      </c>
      <c r="H346" s="217" t="s">
        <v>877</v>
      </c>
      <c r="I346" s="153">
        <v>0</v>
      </c>
      <c r="J346" s="40" t="s">
        <v>878</v>
      </c>
      <c r="K346" s="49" t="s">
        <v>101</v>
      </c>
      <c r="L346" s="119">
        <v>9263147</v>
      </c>
      <c r="M346" s="208">
        <v>10</v>
      </c>
      <c r="N346" s="208">
        <v>10</v>
      </c>
      <c r="O346" s="208">
        <v>30</v>
      </c>
      <c r="P346" s="209">
        <v>153</v>
      </c>
      <c r="Q346" s="97" t="e">
        <v>#VALUE!</v>
      </c>
      <c r="R346" s="98" t="s">
        <v>101</v>
      </c>
      <c r="S346" s="24" t="s">
        <v>101</v>
      </c>
      <c r="T346" s="24" t="s">
        <v>101</v>
      </c>
      <c r="U346" s="24" t="s">
        <v>101</v>
      </c>
      <c r="V346" s="24" t="s">
        <v>101</v>
      </c>
      <c r="W346" s="24" t="s">
        <v>101</v>
      </c>
      <c r="X346" s="24" t="s">
        <v>101</v>
      </c>
      <c r="Y346" s="24" t="s">
        <v>101</v>
      </c>
      <c r="Z346" s="24" t="s">
        <v>101</v>
      </c>
      <c r="AA346" s="24" t="s">
        <v>101</v>
      </c>
      <c r="AB346" s="24" t="s">
        <v>101</v>
      </c>
      <c r="AC346" s="219" t="s">
        <v>101</v>
      </c>
      <c r="AD346" s="34">
        <f t="shared" si="91"/>
        <v>0</v>
      </c>
      <c r="AE346" s="315"/>
      <c r="AF346" s="39" t="s">
        <v>101</v>
      </c>
      <c r="AG346" s="220"/>
      <c r="AH346" s="81" t="s">
        <v>30</v>
      </c>
      <c r="AI346" s="272" t="s">
        <v>101</v>
      </c>
      <c r="AJ346" s="26">
        <f t="shared" ca="1" si="92"/>
        <v>44566</v>
      </c>
      <c r="AK346" s="27">
        <v>13</v>
      </c>
    </row>
    <row r="347" spans="1:38" ht="19.5" hidden="1" x14ac:dyDescent="0.4">
      <c r="A347" s="40">
        <v>182</v>
      </c>
      <c r="B347" s="41" t="s">
        <v>879</v>
      </c>
      <c r="C347" s="42" t="s">
        <v>49</v>
      </c>
      <c r="D347" s="41">
        <v>113</v>
      </c>
      <c r="E347" s="65" t="s">
        <v>37</v>
      </c>
      <c r="F347" s="67">
        <v>0</v>
      </c>
      <c r="G347" s="145" t="s">
        <v>880</v>
      </c>
      <c r="H347" s="93" t="s">
        <v>881</v>
      </c>
      <c r="I347" s="60">
        <v>0</v>
      </c>
      <c r="J347" s="40" t="s">
        <v>41</v>
      </c>
      <c r="K347" s="49" t="s">
        <v>101</v>
      </c>
      <c r="L347" s="119">
        <v>2907131</v>
      </c>
      <c r="M347" s="229">
        <v>10</v>
      </c>
      <c r="N347" s="229">
        <v>10</v>
      </c>
      <c r="O347" s="229">
        <v>1</v>
      </c>
      <c r="P347" s="230">
        <v>100</v>
      </c>
      <c r="Q347" s="97" t="e">
        <v>#VALUE!</v>
      </c>
      <c r="R347" s="98" t="s">
        <v>101</v>
      </c>
      <c r="S347" s="24" t="s">
        <v>101</v>
      </c>
      <c r="T347" s="24" t="s">
        <v>101</v>
      </c>
      <c r="U347" s="100" t="s">
        <v>101</v>
      </c>
      <c r="V347" s="24" t="s">
        <v>101</v>
      </c>
      <c r="W347" s="24" t="s">
        <v>101</v>
      </c>
      <c r="X347" s="24" t="s">
        <v>101</v>
      </c>
      <c r="Y347" s="24" t="s">
        <v>101</v>
      </c>
      <c r="Z347" s="24" t="s">
        <v>101</v>
      </c>
      <c r="AA347" s="24" t="s">
        <v>101</v>
      </c>
      <c r="AB347" s="24" t="s">
        <v>101</v>
      </c>
      <c r="AC347" s="219" t="s">
        <v>101</v>
      </c>
      <c r="AD347" s="34">
        <f t="shared" si="91"/>
        <v>0</v>
      </c>
      <c r="AE347" s="315"/>
      <c r="AF347" s="39" t="s">
        <v>101</v>
      </c>
      <c r="AG347" s="220"/>
      <c r="AH347" s="81" t="s">
        <v>30</v>
      </c>
      <c r="AI347" s="272" t="s">
        <v>101</v>
      </c>
      <c r="AJ347" s="26">
        <f t="shared" ca="1" si="92"/>
        <v>44566</v>
      </c>
      <c r="AK347" s="27">
        <v>13</v>
      </c>
    </row>
    <row r="348" spans="1:38" ht="21" customHeight="1" x14ac:dyDescent="0.45">
      <c r="A348" s="40">
        <v>183</v>
      </c>
      <c r="B348" s="41" t="s">
        <v>563</v>
      </c>
      <c r="C348" s="42" t="s">
        <v>287</v>
      </c>
      <c r="D348" s="43">
        <v>170</v>
      </c>
      <c r="E348" s="65" t="s">
        <v>37</v>
      </c>
      <c r="F348" s="137">
        <v>31857</v>
      </c>
      <c r="G348" s="92" t="s">
        <v>564</v>
      </c>
      <c r="H348" s="300" t="s">
        <v>565</v>
      </c>
      <c r="I348" s="60">
        <v>0</v>
      </c>
      <c r="J348" s="40" t="s">
        <v>41</v>
      </c>
      <c r="K348" s="48">
        <v>1</v>
      </c>
      <c r="L348" s="5">
        <v>2907170</v>
      </c>
      <c r="M348" s="103">
        <v>10</v>
      </c>
      <c r="N348" s="103">
        <v>10</v>
      </c>
      <c r="O348" s="103">
        <v>1</v>
      </c>
      <c r="P348" s="104">
        <v>195</v>
      </c>
      <c r="Q348" s="33">
        <v>0</v>
      </c>
      <c r="R348" s="160">
        <v>6</v>
      </c>
      <c r="S348" s="161">
        <v>6</v>
      </c>
      <c r="T348" s="161">
        <v>6</v>
      </c>
      <c r="U348" s="161">
        <v>6</v>
      </c>
      <c r="V348" s="161">
        <v>6</v>
      </c>
      <c r="W348" s="161">
        <v>6</v>
      </c>
      <c r="X348" s="161">
        <v>6</v>
      </c>
      <c r="Y348" s="161">
        <v>6</v>
      </c>
      <c r="Z348" s="161">
        <v>6</v>
      </c>
      <c r="AA348" s="161">
        <v>6</v>
      </c>
      <c r="AB348" s="161">
        <v>6</v>
      </c>
      <c r="AC348" s="284">
        <v>6</v>
      </c>
      <c r="AD348" s="34">
        <f t="shared" si="91"/>
        <v>72</v>
      </c>
      <c r="AE348" s="393">
        <f t="shared" ref="AE348:AE349" si="94">(AI348*AK348)-AI348</f>
        <v>72</v>
      </c>
      <c r="AF348" s="39">
        <f>AD348+Q348-((AK348-1 -AH348)*AI348)</f>
        <v>0</v>
      </c>
      <c r="AG348" s="105"/>
      <c r="AH348" s="81" t="s">
        <v>30</v>
      </c>
      <c r="AI348" s="270">
        <v>6</v>
      </c>
      <c r="AJ348" s="26">
        <f t="shared" ca="1" si="92"/>
        <v>44566</v>
      </c>
      <c r="AK348" s="27">
        <v>13</v>
      </c>
      <c r="AL348">
        <f>MONTH(AI348)</f>
        <v>1</v>
      </c>
    </row>
    <row r="349" spans="1:38" ht="21" customHeight="1" x14ac:dyDescent="0.45">
      <c r="A349" s="40">
        <v>185</v>
      </c>
      <c r="B349" s="55" t="s">
        <v>566</v>
      </c>
      <c r="C349" s="64" t="s">
        <v>36</v>
      </c>
      <c r="D349" s="57">
        <v>166</v>
      </c>
      <c r="E349" s="65" t="s">
        <v>37</v>
      </c>
      <c r="F349" s="58">
        <v>0</v>
      </c>
      <c r="G349" s="114">
        <v>0</v>
      </c>
      <c r="H349" s="300" t="s">
        <v>567</v>
      </c>
      <c r="I349" s="60">
        <v>0</v>
      </c>
      <c r="J349" s="40" t="s">
        <v>41</v>
      </c>
      <c r="K349" s="48">
        <v>1</v>
      </c>
      <c r="L349" s="5">
        <v>2907166</v>
      </c>
      <c r="M349" s="51">
        <v>10</v>
      </c>
      <c r="N349" s="51">
        <v>10</v>
      </c>
      <c r="O349" s="51">
        <v>1</v>
      </c>
      <c r="P349" s="52">
        <v>213</v>
      </c>
      <c r="Q349" s="33">
        <v>0</v>
      </c>
      <c r="R349" s="160">
        <v>6.64</v>
      </c>
      <c r="S349" s="161">
        <v>6.64</v>
      </c>
      <c r="T349" s="161">
        <v>6</v>
      </c>
      <c r="U349" s="161">
        <v>6</v>
      </c>
      <c r="V349" s="161">
        <v>6</v>
      </c>
      <c r="W349" s="161">
        <v>6</v>
      </c>
      <c r="X349" s="161">
        <v>6</v>
      </c>
      <c r="Y349" s="161">
        <v>6</v>
      </c>
      <c r="Z349" s="161">
        <v>6</v>
      </c>
      <c r="AA349" s="161">
        <v>6</v>
      </c>
      <c r="AB349" s="161">
        <v>6</v>
      </c>
      <c r="AC349" s="284">
        <v>6</v>
      </c>
      <c r="AD349" s="34">
        <f t="shared" si="91"/>
        <v>73.28</v>
      </c>
      <c r="AE349" s="393">
        <f t="shared" si="94"/>
        <v>72</v>
      </c>
      <c r="AF349" s="39">
        <f>AD349+Q349-((AK349-1 -AH349)*AI349)</f>
        <v>1.2800000000000011</v>
      </c>
      <c r="AG349" s="105"/>
      <c r="AH349" s="81" t="s">
        <v>30</v>
      </c>
      <c r="AI349" s="270">
        <v>6</v>
      </c>
      <c r="AJ349" s="26">
        <f t="shared" ca="1" si="92"/>
        <v>44566</v>
      </c>
      <c r="AK349" s="27">
        <v>13</v>
      </c>
      <c r="AL349">
        <f>MONTH(AI349)</f>
        <v>1</v>
      </c>
    </row>
    <row r="350" spans="1:38" ht="19.5" hidden="1" x14ac:dyDescent="0.4">
      <c r="A350" s="40">
        <v>299</v>
      </c>
      <c r="B350" s="41" t="s">
        <v>882</v>
      </c>
      <c r="C350" s="42" t="s">
        <v>151</v>
      </c>
      <c r="D350" s="41">
        <v>124</v>
      </c>
      <c r="E350" s="42" t="s">
        <v>44</v>
      </c>
      <c r="F350" s="67">
        <v>0</v>
      </c>
      <c r="G350" s="59">
        <v>0</v>
      </c>
      <c r="H350" s="217">
        <v>0</v>
      </c>
      <c r="I350" s="60">
        <v>0</v>
      </c>
      <c r="J350" s="149" t="s">
        <v>47</v>
      </c>
      <c r="K350" s="49" t="s">
        <v>101</v>
      </c>
      <c r="L350" s="119">
        <v>6881124</v>
      </c>
      <c r="M350" s="208">
        <v>10</v>
      </c>
      <c r="N350" s="208">
        <v>10</v>
      </c>
      <c r="O350" s="208">
        <v>20</v>
      </c>
      <c r="P350" s="209">
        <v>186</v>
      </c>
      <c r="Q350" s="97" t="e">
        <v>#VALUE!</v>
      </c>
      <c r="R350" s="98" t="s">
        <v>101</v>
      </c>
      <c r="S350" s="24" t="s">
        <v>101</v>
      </c>
      <c r="T350" s="24" t="s">
        <v>101</v>
      </c>
      <c r="U350" s="100" t="s">
        <v>101</v>
      </c>
      <c r="V350" s="24" t="s">
        <v>101</v>
      </c>
      <c r="W350" s="24" t="s">
        <v>101</v>
      </c>
      <c r="X350" s="24" t="s">
        <v>101</v>
      </c>
      <c r="Y350" s="24" t="s">
        <v>101</v>
      </c>
      <c r="Z350" s="24" t="s">
        <v>101</v>
      </c>
      <c r="AA350" s="24" t="s">
        <v>101</v>
      </c>
      <c r="AB350" s="24" t="s">
        <v>101</v>
      </c>
      <c r="AC350" s="219" t="s">
        <v>101</v>
      </c>
      <c r="AD350" s="34">
        <f t="shared" si="91"/>
        <v>0</v>
      </c>
      <c r="AE350" s="315"/>
      <c r="AF350" s="39" t="s">
        <v>101</v>
      </c>
      <c r="AG350" s="220"/>
      <c r="AH350" s="81" t="s">
        <v>30</v>
      </c>
      <c r="AI350" s="272" t="s">
        <v>101</v>
      </c>
      <c r="AJ350" s="26">
        <f t="shared" ca="1" si="92"/>
        <v>44566</v>
      </c>
      <c r="AK350" s="27">
        <v>13</v>
      </c>
    </row>
    <row r="351" spans="1:38" ht="21" customHeight="1" x14ac:dyDescent="0.45">
      <c r="A351" s="40">
        <v>186</v>
      </c>
      <c r="B351" s="41" t="s">
        <v>568</v>
      </c>
      <c r="C351" s="42" t="s">
        <v>287</v>
      </c>
      <c r="D351" s="43">
        <v>149</v>
      </c>
      <c r="E351" s="65" t="s">
        <v>37</v>
      </c>
      <c r="F351" s="137">
        <v>21723</v>
      </c>
      <c r="G351" s="92" t="s">
        <v>569</v>
      </c>
      <c r="H351" s="300" t="s">
        <v>570</v>
      </c>
      <c r="I351" s="102">
        <v>0</v>
      </c>
      <c r="J351" s="40" t="s">
        <v>41</v>
      </c>
      <c r="K351" s="48">
        <v>1</v>
      </c>
      <c r="L351" s="5">
        <v>149</v>
      </c>
      <c r="M351" s="51">
        <v>10</v>
      </c>
      <c r="N351" s="51">
        <v>10</v>
      </c>
      <c r="O351" s="51">
        <v>1</v>
      </c>
      <c r="P351" s="52">
        <v>99</v>
      </c>
      <c r="Q351" s="33">
        <v>0</v>
      </c>
      <c r="R351" s="160">
        <v>6</v>
      </c>
      <c r="S351" s="161">
        <v>6</v>
      </c>
      <c r="T351" s="161">
        <v>6</v>
      </c>
      <c r="U351" s="161">
        <v>6</v>
      </c>
      <c r="V351" s="161">
        <v>6</v>
      </c>
      <c r="W351" s="161">
        <v>6</v>
      </c>
      <c r="X351" s="161">
        <v>6</v>
      </c>
      <c r="Y351" s="161">
        <v>6</v>
      </c>
      <c r="Z351" s="161">
        <v>6</v>
      </c>
      <c r="AA351" s="161">
        <v>6</v>
      </c>
      <c r="AB351" s="161">
        <v>6</v>
      </c>
      <c r="AC351" s="285">
        <v>6</v>
      </c>
      <c r="AD351" s="34">
        <f t="shared" si="91"/>
        <v>72</v>
      </c>
      <c r="AE351" s="393">
        <f t="shared" ref="AE351:AE354" si="95">(AI351*AK351)-AI351</f>
        <v>72</v>
      </c>
      <c r="AF351" s="39">
        <f>AD351+Q351-((AK351-1 -AH351)*AI351)</f>
        <v>0</v>
      </c>
      <c r="AG351" s="113"/>
      <c r="AH351" s="81" t="s">
        <v>30</v>
      </c>
      <c r="AI351" s="270">
        <v>6</v>
      </c>
      <c r="AJ351" s="26">
        <f t="shared" ca="1" si="92"/>
        <v>44566</v>
      </c>
      <c r="AK351" s="27">
        <v>13</v>
      </c>
      <c r="AL351">
        <f>MONTH(AI351)</f>
        <v>1</v>
      </c>
    </row>
    <row r="352" spans="1:38" ht="21" customHeight="1" x14ac:dyDescent="0.45">
      <c r="A352" s="40">
        <v>394</v>
      </c>
      <c r="B352" s="55" t="s">
        <v>571</v>
      </c>
      <c r="C352" s="64">
        <v>0</v>
      </c>
      <c r="D352" s="57">
        <v>240</v>
      </c>
      <c r="E352" s="64" t="s">
        <v>133</v>
      </c>
      <c r="F352" s="58">
        <v>0</v>
      </c>
      <c r="G352" s="106">
        <v>0</v>
      </c>
      <c r="H352" s="304">
        <v>0</v>
      </c>
      <c r="I352" s="60">
        <v>0</v>
      </c>
      <c r="J352" s="94" t="s">
        <v>142</v>
      </c>
      <c r="K352" s="48">
        <v>1</v>
      </c>
      <c r="L352" s="5">
        <v>9263240</v>
      </c>
      <c r="M352" s="51">
        <v>10</v>
      </c>
      <c r="N352" s="51">
        <v>10</v>
      </c>
      <c r="O352" s="51">
        <v>30</v>
      </c>
      <c r="P352" s="52">
        <v>68</v>
      </c>
      <c r="Q352" s="33">
        <v>0</v>
      </c>
      <c r="R352" s="160">
        <v>6.64</v>
      </c>
      <c r="S352" s="161">
        <v>6.64</v>
      </c>
      <c r="T352" s="161">
        <v>6.64</v>
      </c>
      <c r="U352" s="161">
        <v>6.64</v>
      </c>
      <c r="V352" s="161">
        <v>6.64</v>
      </c>
      <c r="W352" s="161">
        <v>6.64</v>
      </c>
      <c r="X352" s="161">
        <v>6.64</v>
      </c>
      <c r="Y352" s="161">
        <v>6.64</v>
      </c>
      <c r="Z352" s="161">
        <v>6.64</v>
      </c>
      <c r="AA352" s="161">
        <v>6.64</v>
      </c>
      <c r="AB352" s="161">
        <v>6.64</v>
      </c>
      <c r="AC352" s="284">
        <v>6.64</v>
      </c>
      <c r="AD352" s="34">
        <f t="shared" si="91"/>
        <v>79.679999999999993</v>
      </c>
      <c r="AE352" s="393">
        <f t="shared" si="95"/>
        <v>90</v>
      </c>
      <c r="AF352" s="39">
        <f>AD352+Q352-((AK352-1 -AH352)*AI352)</f>
        <v>-10.320000000000007</v>
      </c>
      <c r="AG352" s="113"/>
      <c r="AH352" s="81" t="s">
        <v>30</v>
      </c>
      <c r="AI352" s="269">
        <v>7.5</v>
      </c>
      <c r="AJ352" s="26">
        <f t="shared" ca="1" si="92"/>
        <v>44566</v>
      </c>
      <c r="AK352" s="27">
        <v>13</v>
      </c>
      <c r="AL352">
        <f>MONTH(AI352)</f>
        <v>1</v>
      </c>
    </row>
    <row r="353" spans="1:38" ht="21" customHeight="1" x14ac:dyDescent="0.45">
      <c r="A353" s="40">
        <v>301</v>
      </c>
      <c r="B353" s="55" t="s">
        <v>572</v>
      </c>
      <c r="C353" s="64" t="s">
        <v>124</v>
      </c>
      <c r="D353" s="57">
        <v>180</v>
      </c>
      <c r="E353" s="64" t="s">
        <v>44</v>
      </c>
      <c r="F353" s="58">
        <v>0</v>
      </c>
      <c r="G353" s="59" t="s">
        <v>54</v>
      </c>
      <c r="H353" s="304" t="s">
        <v>573</v>
      </c>
      <c r="I353" s="60">
        <v>0</v>
      </c>
      <c r="J353" s="154" t="s">
        <v>135</v>
      </c>
      <c r="K353" s="48">
        <v>1</v>
      </c>
      <c r="L353" s="5">
        <v>6881180</v>
      </c>
      <c r="M353" s="51">
        <v>10</v>
      </c>
      <c r="N353" s="51">
        <v>10</v>
      </c>
      <c r="O353" s="51">
        <v>20</v>
      </c>
      <c r="P353" s="52">
        <v>190</v>
      </c>
      <c r="Q353" s="33">
        <v>0</v>
      </c>
      <c r="R353" s="160">
        <v>7.5</v>
      </c>
      <c r="S353" s="161">
        <v>7.5</v>
      </c>
      <c r="T353" s="161">
        <v>7.5</v>
      </c>
      <c r="U353" s="161">
        <v>7.5</v>
      </c>
      <c r="V353" s="161">
        <v>7.5</v>
      </c>
      <c r="W353" s="161">
        <v>7.5</v>
      </c>
      <c r="X353" s="161">
        <v>7.5</v>
      </c>
      <c r="Y353" s="161">
        <v>7.5</v>
      </c>
      <c r="Z353" s="161">
        <v>7.5</v>
      </c>
      <c r="AA353" s="161">
        <v>7.5</v>
      </c>
      <c r="AB353" s="161">
        <v>7.5</v>
      </c>
      <c r="AC353" s="284">
        <v>7.5</v>
      </c>
      <c r="AD353" s="34">
        <f t="shared" si="91"/>
        <v>90</v>
      </c>
      <c r="AE353" s="393">
        <f t="shared" si="95"/>
        <v>90</v>
      </c>
      <c r="AF353" s="39">
        <f>AD353+Q353-((AK353-1 -AH353)*AI353)</f>
        <v>0</v>
      </c>
      <c r="AG353" s="113"/>
      <c r="AH353" s="81" t="s">
        <v>30</v>
      </c>
      <c r="AI353" s="269">
        <v>7.5</v>
      </c>
      <c r="AJ353" s="26">
        <f t="shared" ca="1" si="92"/>
        <v>44566</v>
      </c>
      <c r="AK353" s="27">
        <v>13</v>
      </c>
      <c r="AL353">
        <f>MONTH(AI353)</f>
        <v>1</v>
      </c>
    </row>
    <row r="354" spans="1:38" ht="21" customHeight="1" x14ac:dyDescent="0.45">
      <c r="A354" s="25">
        <v>437</v>
      </c>
      <c r="B354" s="55" t="s">
        <v>574</v>
      </c>
      <c r="C354" s="56" t="s">
        <v>127</v>
      </c>
      <c r="D354" s="57">
        <v>209</v>
      </c>
      <c r="E354" s="65" t="s">
        <v>104</v>
      </c>
      <c r="F354" s="195" t="s">
        <v>54</v>
      </c>
      <c r="G354" s="82">
        <v>0</v>
      </c>
      <c r="H354" s="306" t="s">
        <v>575</v>
      </c>
      <c r="I354" s="84">
        <v>0</v>
      </c>
      <c r="J354" s="40" t="s">
        <v>107</v>
      </c>
      <c r="K354" s="48">
        <v>1</v>
      </c>
      <c r="L354" s="76">
        <v>9263209</v>
      </c>
      <c r="M354" s="51">
        <v>10</v>
      </c>
      <c r="N354" s="51">
        <v>10</v>
      </c>
      <c r="O354" s="51">
        <v>30</v>
      </c>
      <c r="P354" s="52">
        <v>29</v>
      </c>
      <c r="Q354" s="33">
        <v>0</v>
      </c>
      <c r="R354" s="160">
        <v>7.5</v>
      </c>
      <c r="S354" s="161">
        <v>7.5</v>
      </c>
      <c r="T354" s="161">
        <v>7.5</v>
      </c>
      <c r="U354" s="161">
        <v>7.5</v>
      </c>
      <c r="V354" s="161">
        <v>7.5</v>
      </c>
      <c r="W354" s="161">
        <v>7.5</v>
      </c>
      <c r="X354" s="161">
        <v>7.5</v>
      </c>
      <c r="Y354" s="161">
        <v>7.5</v>
      </c>
      <c r="Z354" s="161">
        <v>7.5</v>
      </c>
      <c r="AA354" s="161">
        <v>7.5</v>
      </c>
      <c r="AB354" s="161">
        <v>7.5</v>
      </c>
      <c r="AC354" s="284">
        <v>7.5</v>
      </c>
      <c r="AD354" s="34">
        <f t="shared" si="91"/>
        <v>90</v>
      </c>
      <c r="AE354" s="393">
        <f t="shared" si="95"/>
        <v>90</v>
      </c>
      <c r="AF354" s="39">
        <f>AD354+Q354-((AK354-1 -AH354)*AI354)</f>
        <v>0</v>
      </c>
      <c r="AG354" s="105"/>
      <c r="AH354" s="81" t="s">
        <v>30</v>
      </c>
      <c r="AI354" s="269">
        <v>7.5</v>
      </c>
      <c r="AJ354" s="26">
        <f t="shared" ca="1" si="92"/>
        <v>44566</v>
      </c>
      <c r="AK354" s="27">
        <v>13</v>
      </c>
      <c r="AL354">
        <f>MONTH(AI354)</f>
        <v>1</v>
      </c>
    </row>
    <row r="355" spans="1:38" ht="19.5" hidden="1" x14ac:dyDescent="0.4">
      <c r="A355" s="40">
        <v>0</v>
      </c>
      <c r="B355" s="41" t="s">
        <v>576</v>
      </c>
      <c r="C355" s="65" t="s">
        <v>120</v>
      </c>
      <c r="D355" s="43">
        <v>11</v>
      </c>
      <c r="E355" s="65" t="s">
        <v>78</v>
      </c>
      <c r="F355" s="67">
        <v>0</v>
      </c>
      <c r="G355" s="59">
        <v>0</v>
      </c>
      <c r="H355" s="304">
        <v>421907952853</v>
      </c>
      <c r="I355" s="60">
        <v>0</v>
      </c>
      <c r="J355" s="143" t="s">
        <v>110</v>
      </c>
      <c r="K355" s="48" t="s">
        <v>60</v>
      </c>
      <c r="L355" s="5">
        <v>9263011</v>
      </c>
      <c r="M355" s="51">
        <v>10</v>
      </c>
      <c r="N355" s="51">
        <v>10</v>
      </c>
      <c r="O355" s="51">
        <v>30</v>
      </c>
      <c r="P355" s="52">
        <v>243</v>
      </c>
      <c r="Q355" s="33">
        <v>0</v>
      </c>
      <c r="R355" s="160">
        <v>7.5</v>
      </c>
      <c r="S355" s="161">
        <v>7.5</v>
      </c>
      <c r="T355" s="161">
        <v>7.5</v>
      </c>
      <c r="U355" s="161">
        <v>7.5</v>
      </c>
      <c r="V355" s="161" t="s">
        <v>60</v>
      </c>
      <c r="W355" s="161" t="s">
        <v>60</v>
      </c>
      <c r="X355" s="161" t="s">
        <v>60</v>
      </c>
      <c r="Y355" s="161" t="s">
        <v>60</v>
      </c>
      <c r="Z355" s="161" t="s">
        <v>60</v>
      </c>
      <c r="AA355" s="161" t="s">
        <v>60</v>
      </c>
      <c r="AB355" s="161" t="s">
        <v>60</v>
      </c>
      <c r="AC355" s="284" t="s">
        <v>60</v>
      </c>
      <c r="AD355" s="34">
        <f t="shared" si="91"/>
        <v>30</v>
      </c>
      <c r="AE355" s="39">
        <f>AI355*AK355-AF355</f>
        <v>157.5</v>
      </c>
      <c r="AF355" s="39">
        <f>AD355+Q355-((AK355-1-AH355)*AI355)</f>
        <v>-60</v>
      </c>
      <c r="AG355" s="105"/>
      <c r="AH355" s="81" t="s">
        <v>30</v>
      </c>
      <c r="AI355" s="269">
        <v>7.5</v>
      </c>
      <c r="AJ355" s="26">
        <f t="shared" ca="1" si="92"/>
        <v>44566</v>
      </c>
      <c r="AK355" s="27">
        <v>13</v>
      </c>
    </row>
    <row r="356" spans="1:38" ht="21" customHeight="1" x14ac:dyDescent="0.45">
      <c r="A356" s="40"/>
      <c r="B356" s="41" t="s">
        <v>577</v>
      </c>
      <c r="C356" s="65"/>
      <c r="D356" s="43" t="s">
        <v>578</v>
      </c>
      <c r="E356" s="65" t="s">
        <v>58</v>
      </c>
      <c r="F356" s="137"/>
      <c r="G356" s="45"/>
      <c r="H356" s="302">
        <v>421907945117</v>
      </c>
      <c r="I356" s="60"/>
      <c r="J356" s="149"/>
      <c r="K356" s="107">
        <v>1</v>
      </c>
      <c r="L356" s="157">
        <v>4772070</v>
      </c>
      <c r="M356" s="172">
        <v>10</v>
      </c>
      <c r="N356" s="172">
        <v>10</v>
      </c>
      <c r="O356" s="172">
        <v>20</v>
      </c>
      <c r="P356" s="173">
        <v>37</v>
      </c>
      <c r="Q356" s="33">
        <v>0</v>
      </c>
      <c r="R356" s="160">
        <v>7.5</v>
      </c>
      <c r="S356" s="161">
        <v>7.5</v>
      </c>
      <c r="T356" s="161">
        <v>7.5</v>
      </c>
      <c r="U356" s="161">
        <v>7.5</v>
      </c>
      <c r="V356" s="161">
        <v>7.5</v>
      </c>
      <c r="W356" s="161">
        <v>7.5</v>
      </c>
      <c r="X356" s="161">
        <v>7.5</v>
      </c>
      <c r="Y356" s="161">
        <v>7.5</v>
      </c>
      <c r="Z356" s="161">
        <v>7.5</v>
      </c>
      <c r="AA356" s="161">
        <v>7.5</v>
      </c>
      <c r="AB356" s="161">
        <v>7.5</v>
      </c>
      <c r="AC356" s="284">
        <v>7.5</v>
      </c>
      <c r="AD356" s="34">
        <f t="shared" si="91"/>
        <v>90</v>
      </c>
      <c r="AE356" s="393">
        <f t="shared" ref="AE356:AE361" si="96">(AI356*AK356)-AI356</f>
        <v>90</v>
      </c>
      <c r="AF356" s="39">
        <f t="shared" ref="AF356:AF361" si="97">AD356+Q356-((AK356-1 -AH356)*AI356)</f>
        <v>0</v>
      </c>
      <c r="AG356" s="105"/>
      <c r="AH356" s="81" t="s">
        <v>30</v>
      </c>
      <c r="AI356" s="270">
        <v>7.5</v>
      </c>
      <c r="AJ356" s="26">
        <f t="shared" ca="1" si="92"/>
        <v>44566</v>
      </c>
      <c r="AK356" s="27">
        <v>13</v>
      </c>
      <c r="AL356">
        <f t="shared" ref="AL356:AL361" si="98">MONTH(AI356)</f>
        <v>1</v>
      </c>
    </row>
    <row r="357" spans="1:38" ht="21" customHeight="1" x14ac:dyDescent="0.45">
      <c r="A357" s="40">
        <v>211</v>
      </c>
      <c r="B357" s="41" t="s">
        <v>579</v>
      </c>
      <c r="C357" s="42" t="s">
        <v>84</v>
      </c>
      <c r="D357" s="43">
        <v>15</v>
      </c>
      <c r="E357" s="42" t="s">
        <v>33</v>
      </c>
      <c r="F357" s="91">
        <v>22228</v>
      </c>
      <c r="G357" s="92" t="s">
        <v>580</v>
      </c>
      <c r="H357" s="300" t="s">
        <v>581</v>
      </c>
      <c r="I357" s="102">
        <v>0</v>
      </c>
      <c r="J357" s="94" t="s">
        <v>115</v>
      </c>
      <c r="K357" s="48">
        <v>1</v>
      </c>
      <c r="L357" s="5">
        <v>2893015</v>
      </c>
      <c r="M357" s="51">
        <v>10</v>
      </c>
      <c r="N357" s="51">
        <v>10</v>
      </c>
      <c r="O357" s="51">
        <v>10</v>
      </c>
      <c r="P357" s="52">
        <v>33</v>
      </c>
      <c r="Q357" s="33">
        <v>0</v>
      </c>
      <c r="R357" s="280">
        <v>6.64</v>
      </c>
      <c r="S357" s="161">
        <v>6.64</v>
      </c>
      <c r="T357" s="161">
        <v>6.64</v>
      </c>
      <c r="U357" s="161">
        <v>6.64</v>
      </c>
      <c r="V357" s="161">
        <v>6.64</v>
      </c>
      <c r="W357" s="161">
        <v>6.64</v>
      </c>
      <c r="X357" s="161">
        <v>6.64</v>
      </c>
      <c r="Y357" s="161">
        <v>6.64</v>
      </c>
      <c r="Z357" s="161">
        <v>6.64</v>
      </c>
      <c r="AA357" s="161">
        <v>6.64</v>
      </c>
      <c r="AB357" s="161">
        <v>6.64</v>
      </c>
      <c r="AC357" s="284">
        <v>6.64</v>
      </c>
      <c r="AD357" s="34">
        <f t="shared" si="91"/>
        <v>79.679999999999993</v>
      </c>
      <c r="AE357" s="393">
        <f t="shared" si="96"/>
        <v>72</v>
      </c>
      <c r="AF357" s="39">
        <f t="shared" si="97"/>
        <v>7.6799999999999926</v>
      </c>
      <c r="AG357" s="105"/>
      <c r="AH357" s="81" t="s">
        <v>30</v>
      </c>
      <c r="AI357" s="270">
        <v>6</v>
      </c>
      <c r="AJ357" s="26">
        <f t="shared" ca="1" si="92"/>
        <v>44566</v>
      </c>
      <c r="AK357" s="27">
        <v>13</v>
      </c>
      <c r="AL357">
        <f t="shared" si="98"/>
        <v>1</v>
      </c>
    </row>
    <row r="358" spans="1:38" ht="21" customHeight="1" x14ac:dyDescent="0.45">
      <c r="A358" s="40">
        <v>0</v>
      </c>
      <c r="B358" s="55" t="s">
        <v>684</v>
      </c>
      <c r="C358" s="64" t="s">
        <v>685</v>
      </c>
      <c r="D358" s="57" t="s">
        <v>686</v>
      </c>
      <c r="E358" s="65" t="s">
        <v>104</v>
      </c>
      <c r="F358" s="146">
        <v>0</v>
      </c>
      <c r="G358" s="82">
        <v>0</v>
      </c>
      <c r="H358" s="311">
        <v>421940767474</v>
      </c>
      <c r="I358" s="84">
        <v>0</v>
      </c>
      <c r="J358" s="40">
        <v>0</v>
      </c>
      <c r="K358" s="48">
        <v>1</v>
      </c>
      <c r="L358" s="63">
        <v>38819</v>
      </c>
      <c r="M358" s="175">
        <v>10</v>
      </c>
      <c r="N358" s="175">
        <v>10</v>
      </c>
      <c r="O358" s="175">
        <v>30</v>
      </c>
      <c r="P358" s="176">
        <v>229</v>
      </c>
      <c r="Q358" s="33">
        <v>0</v>
      </c>
      <c r="R358" s="280"/>
      <c r="S358" s="161">
        <v>15</v>
      </c>
      <c r="T358" s="161">
        <v>15</v>
      </c>
      <c r="U358" s="161">
        <v>15</v>
      </c>
      <c r="V358" s="161"/>
      <c r="W358" s="161"/>
      <c r="X358" s="161">
        <v>7.5</v>
      </c>
      <c r="Y358" s="161">
        <v>7.5</v>
      </c>
      <c r="Z358" s="161">
        <v>7.5</v>
      </c>
      <c r="AA358" s="161">
        <v>7.5</v>
      </c>
      <c r="AB358" s="161">
        <v>7.5</v>
      </c>
      <c r="AC358" s="284">
        <v>7.5</v>
      </c>
      <c r="AD358" s="34">
        <f t="shared" si="91"/>
        <v>90</v>
      </c>
      <c r="AE358" s="393">
        <f t="shared" si="96"/>
        <v>90</v>
      </c>
      <c r="AF358" s="39">
        <f t="shared" si="97"/>
        <v>0</v>
      </c>
      <c r="AG358" s="35"/>
      <c r="AH358" s="81" t="s">
        <v>30</v>
      </c>
      <c r="AI358" s="269">
        <v>7.5</v>
      </c>
      <c r="AJ358" s="26">
        <f t="shared" ca="1" si="92"/>
        <v>44566</v>
      </c>
      <c r="AK358" s="27">
        <v>13</v>
      </c>
      <c r="AL358">
        <f t="shared" si="98"/>
        <v>1</v>
      </c>
    </row>
    <row r="359" spans="1:38" ht="21" customHeight="1" x14ac:dyDescent="0.45">
      <c r="A359" s="40">
        <v>212</v>
      </c>
      <c r="B359" s="55" t="s">
        <v>753</v>
      </c>
      <c r="C359" s="64" t="s">
        <v>84</v>
      </c>
      <c r="D359" s="57">
        <v>3</v>
      </c>
      <c r="E359" s="42" t="s">
        <v>33</v>
      </c>
      <c r="F359" s="58">
        <v>0</v>
      </c>
      <c r="G359" s="114">
        <v>0</v>
      </c>
      <c r="H359" s="300">
        <v>421905387553</v>
      </c>
      <c r="I359" s="60">
        <v>0</v>
      </c>
      <c r="J359" s="40" t="s">
        <v>115</v>
      </c>
      <c r="K359" s="48">
        <v>1</v>
      </c>
      <c r="L359" s="5">
        <v>2893003</v>
      </c>
      <c r="M359" s="164">
        <v>10</v>
      </c>
      <c r="N359" s="164">
        <v>10</v>
      </c>
      <c r="O359" s="164">
        <v>10</v>
      </c>
      <c r="P359" s="165">
        <v>199</v>
      </c>
      <c r="Q359" s="33">
        <v>6.6400000000000006</v>
      </c>
      <c r="R359" s="280">
        <v>6.64</v>
      </c>
      <c r="S359" s="161">
        <v>6.64</v>
      </c>
      <c r="T359" s="161">
        <v>6</v>
      </c>
      <c r="U359" s="161">
        <v>6</v>
      </c>
      <c r="V359" s="161">
        <v>6</v>
      </c>
      <c r="W359" s="161">
        <v>6</v>
      </c>
      <c r="X359" s="161">
        <v>6</v>
      </c>
      <c r="Y359" s="161">
        <v>6</v>
      </c>
      <c r="Z359" s="161">
        <v>6</v>
      </c>
      <c r="AA359" s="161">
        <v>6</v>
      </c>
      <c r="AB359" s="161">
        <v>6</v>
      </c>
      <c r="AC359" s="284">
        <v>6</v>
      </c>
      <c r="AD359" s="34">
        <f t="shared" si="91"/>
        <v>73.28</v>
      </c>
      <c r="AE359" s="393">
        <f t="shared" si="96"/>
        <v>72</v>
      </c>
      <c r="AF359" s="39">
        <f t="shared" si="97"/>
        <v>7.9200000000000017</v>
      </c>
      <c r="AG359" s="113"/>
      <c r="AH359" s="81" t="s">
        <v>30</v>
      </c>
      <c r="AI359" s="270">
        <v>6</v>
      </c>
      <c r="AJ359" s="26">
        <f t="shared" ca="1" si="92"/>
        <v>44566</v>
      </c>
      <c r="AK359" s="27">
        <v>13</v>
      </c>
      <c r="AL359">
        <f t="shared" si="98"/>
        <v>1</v>
      </c>
    </row>
    <row r="360" spans="1:38" ht="21" customHeight="1" x14ac:dyDescent="0.45">
      <c r="A360" s="40">
        <v>351</v>
      </c>
      <c r="B360" s="41" t="s">
        <v>582</v>
      </c>
      <c r="C360" s="42" t="s">
        <v>226</v>
      </c>
      <c r="D360" s="43">
        <v>229</v>
      </c>
      <c r="E360" s="42" t="s">
        <v>154</v>
      </c>
      <c r="F360" s="91">
        <v>24261</v>
      </c>
      <c r="G360" s="106" t="s">
        <v>583</v>
      </c>
      <c r="H360" s="304">
        <v>421905940480</v>
      </c>
      <c r="I360" s="60">
        <v>0</v>
      </c>
      <c r="J360" s="40" t="s">
        <v>157</v>
      </c>
      <c r="K360" s="48">
        <v>1</v>
      </c>
      <c r="L360" s="5">
        <v>229</v>
      </c>
      <c r="M360" s="51">
        <v>10</v>
      </c>
      <c r="N360" s="51">
        <v>10</v>
      </c>
      <c r="O360" s="51">
        <v>40</v>
      </c>
      <c r="P360" s="52">
        <v>40</v>
      </c>
      <c r="Q360" s="33">
        <v>0</v>
      </c>
      <c r="R360" s="280">
        <v>7.5</v>
      </c>
      <c r="S360" s="161">
        <v>7.5</v>
      </c>
      <c r="T360" s="161">
        <v>7.5</v>
      </c>
      <c r="U360" s="161">
        <v>7.5</v>
      </c>
      <c r="V360" s="161">
        <v>7.5</v>
      </c>
      <c r="W360" s="161">
        <v>7.5</v>
      </c>
      <c r="X360" s="161">
        <v>7.5</v>
      </c>
      <c r="Y360" s="161">
        <v>7.5</v>
      </c>
      <c r="Z360" s="161">
        <v>7.5</v>
      </c>
      <c r="AA360" s="161">
        <v>7.5</v>
      </c>
      <c r="AB360" s="161">
        <v>7.5</v>
      </c>
      <c r="AC360" s="284">
        <v>7.5</v>
      </c>
      <c r="AD360" s="34">
        <f t="shared" si="91"/>
        <v>90</v>
      </c>
      <c r="AE360" s="393">
        <f t="shared" si="96"/>
        <v>90</v>
      </c>
      <c r="AF360" s="39">
        <f t="shared" si="97"/>
        <v>0</v>
      </c>
      <c r="AG360" s="105"/>
      <c r="AH360" s="81" t="s">
        <v>30</v>
      </c>
      <c r="AI360" s="269">
        <v>7.5</v>
      </c>
      <c r="AJ360" s="26">
        <f t="shared" ca="1" si="92"/>
        <v>44566</v>
      </c>
      <c r="AK360" s="27">
        <v>13</v>
      </c>
      <c r="AL360">
        <f t="shared" si="98"/>
        <v>1</v>
      </c>
    </row>
    <row r="361" spans="1:38" ht="21" customHeight="1" x14ac:dyDescent="0.45">
      <c r="A361" s="40">
        <v>0</v>
      </c>
      <c r="B361" s="55" t="s">
        <v>754</v>
      </c>
      <c r="C361" s="56" t="s">
        <v>84</v>
      </c>
      <c r="D361" s="57">
        <v>27</v>
      </c>
      <c r="E361" s="42" t="s">
        <v>33</v>
      </c>
      <c r="F361" s="58">
        <v>0</v>
      </c>
      <c r="G361" s="114">
        <v>0</v>
      </c>
      <c r="H361" s="313" t="s">
        <v>755</v>
      </c>
      <c r="I361" s="60">
        <v>0</v>
      </c>
      <c r="J361" s="61" t="s">
        <v>59</v>
      </c>
      <c r="K361" s="48">
        <v>1</v>
      </c>
      <c r="L361" s="5">
        <v>2893027</v>
      </c>
      <c r="M361" s="164">
        <v>10</v>
      </c>
      <c r="N361" s="164">
        <v>10</v>
      </c>
      <c r="O361" s="164">
        <v>20</v>
      </c>
      <c r="P361" s="165">
        <v>249</v>
      </c>
      <c r="Q361" s="33">
        <v>6.6400000000000006</v>
      </c>
      <c r="R361" s="281">
        <v>6</v>
      </c>
      <c r="S361" s="161">
        <v>6</v>
      </c>
      <c r="T361" s="161">
        <v>6</v>
      </c>
      <c r="U361" s="161">
        <v>6</v>
      </c>
      <c r="V361" s="161">
        <v>6</v>
      </c>
      <c r="W361" s="199">
        <v>6</v>
      </c>
      <c r="X361" s="161">
        <v>6</v>
      </c>
      <c r="Y361" s="161">
        <v>6</v>
      </c>
      <c r="Z361" s="161">
        <v>6</v>
      </c>
      <c r="AA361" s="161">
        <v>6</v>
      </c>
      <c r="AB361" s="161">
        <v>6</v>
      </c>
      <c r="AC361" s="284">
        <v>6</v>
      </c>
      <c r="AD361" s="34">
        <f t="shared" si="91"/>
        <v>72</v>
      </c>
      <c r="AE361" s="393">
        <f t="shared" si="96"/>
        <v>72</v>
      </c>
      <c r="AF361" s="39">
        <f t="shared" si="97"/>
        <v>6.6400000000000006</v>
      </c>
      <c r="AG361" s="35"/>
      <c r="AH361" s="81" t="s">
        <v>30</v>
      </c>
      <c r="AI361" s="270">
        <v>6</v>
      </c>
      <c r="AJ361" s="26">
        <f t="shared" ca="1" si="92"/>
        <v>44566</v>
      </c>
      <c r="AK361" s="27">
        <v>13</v>
      </c>
      <c r="AL361">
        <f t="shared" si="98"/>
        <v>1</v>
      </c>
    </row>
    <row r="362" spans="1:38" ht="19.5" hidden="1" x14ac:dyDescent="0.4">
      <c r="A362" s="40">
        <v>395</v>
      </c>
      <c r="B362" s="41" t="s">
        <v>883</v>
      </c>
      <c r="C362" s="42">
        <v>0</v>
      </c>
      <c r="D362" s="41">
        <v>209</v>
      </c>
      <c r="E362" s="42" t="s">
        <v>133</v>
      </c>
      <c r="F362" s="67">
        <v>0</v>
      </c>
      <c r="G362" s="59" t="s">
        <v>884</v>
      </c>
      <c r="H362" s="217" t="s">
        <v>885</v>
      </c>
      <c r="I362" s="60">
        <v>0</v>
      </c>
      <c r="J362" s="40" t="s">
        <v>134</v>
      </c>
      <c r="K362" s="49" t="s">
        <v>101</v>
      </c>
      <c r="L362" s="119">
        <v>92632091</v>
      </c>
      <c r="M362" s="208">
        <v>10</v>
      </c>
      <c r="N362" s="208">
        <v>10</v>
      </c>
      <c r="O362" s="208">
        <v>30</v>
      </c>
      <c r="P362" s="209">
        <v>93</v>
      </c>
      <c r="Q362" s="97" t="e">
        <v>#VALUE!</v>
      </c>
      <c r="R362" s="218" t="s">
        <v>101</v>
      </c>
      <c r="S362" s="24" t="s">
        <v>101</v>
      </c>
      <c r="T362" s="24" t="s">
        <v>101</v>
      </c>
      <c r="U362" s="24" t="s">
        <v>101</v>
      </c>
      <c r="V362" s="24" t="s">
        <v>101</v>
      </c>
      <c r="W362" s="24" t="s">
        <v>101</v>
      </c>
      <c r="X362" s="24" t="s">
        <v>101</v>
      </c>
      <c r="Y362" s="24" t="s">
        <v>101</v>
      </c>
      <c r="Z362" s="24" t="s">
        <v>101</v>
      </c>
      <c r="AA362" s="24" t="s">
        <v>101</v>
      </c>
      <c r="AB362" s="24" t="s">
        <v>101</v>
      </c>
      <c r="AC362" s="219" t="s">
        <v>101</v>
      </c>
      <c r="AD362" s="34">
        <f t="shared" si="91"/>
        <v>0</v>
      </c>
      <c r="AE362" s="315"/>
      <c r="AF362" s="39" t="s">
        <v>101</v>
      </c>
      <c r="AG362" s="220"/>
      <c r="AH362" s="81" t="s">
        <v>30</v>
      </c>
      <c r="AI362" s="268" t="s">
        <v>101</v>
      </c>
      <c r="AJ362" s="26">
        <f t="shared" ca="1" si="92"/>
        <v>44566</v>
      </c>
      <c r="AK362" s="27">
        <v>13</v>
      </c>
    </row>
    <row r="363" spans="1:38" ht="21" customHeight="1" x14ac:dyDescent="0.45">
      <c r="A363" s="40">
        <v>187</v>
      </c>
      <c r="B363" s="41" t="s">
        <v>1257</v>
      </c>
      <c r="C363" s="42" t="s">
        <v>49</v>
      </c>
      <c r="D363" s="43">
        <v>90</v>
      </c>
      <c r="E363" s="65" t="s">
        <v>37</v>
      </c>
      <c r="F363" s="137">
        <v>21345</v>
      </c>
      <c r="G363" s="114">
        <v>0</v>
      </c>
      <c r="H363" s="300" t="s">
        <v>584</v>
      </c>
      <c r="I363" s="60">
        <v>0</v>
      </c>
      <c r="J363" s="40" t="s">
        <v>41</v>
      </c>
      <c r="K363" s="48">
        <v>1</v>
      </c>
      <c r="L363" s="5">
        <v>90</v>
      </c>
      <c r="M363" s="51">
        <v>10</v>
      </c>
      <c r="N363" s="51">
        <v>10</v>
      </c>
      <c r="O363" s="51">
        <v>1</v>
      </c>
      <c r="P363" s="52">
        <v>112</v>
      </c>
      <c r="Q363" s="33">
        <v>0</v>
      </c>
      <c r="R363" s="281">
        <v>6</v>
      </c>
      <c r="S363" s="161">
        <v>6</v>
      </c>
      <c r="T363" s="161">
        <v>6</v>
      </c>
      <c r="U363" s="199">
        <v>6</v>
      </c>
      <c r="V363" s="161">
        <v>6</v>
      </c>
      <c r="W363" s="161">
        <v>6</v>
      </c>
      <c r="X363" s="161">
        <v>6</v>
      </c>
      <c r="Y363" s="161">
        <v>6</v>
      </c>
      <c r="Z363" s="161">
        <v>6</v>
      </c>
      <c r="AA363" s="161">
        <v>6</v>
      </c>
      <c r="AB363" s="161">
        <v>6</v>
      </c>
      <c r="AC363" s="284">
        <v>6</v>
      </c>
      <c r="AD363" s="34">
        <f t="shared" si="91"/>
        <v>72</v>
      </c>
      <c r="AE363" s="393">
        <f t="shared" ref="AE363:AE364" si="99">(AI363*AK363)-AI363</f>
        <v>72</v>
      </c>
      <c r="AF363" s="39">
        <f>AD363+Q363-((AK363-1 -AH363)*AI363)</f>
        <v>0</v>
      </c>
      <c r="AG363" s="105"/>
      <c r="AH363" s="81" t="s">
        <v>30</v>
      </c>
      <c r="AI363" s="270">
        <v>6</v>
      </c>
      <c r="AJ363" s="26">
        <f t="shared" ca="1" si="92"/>
        <v>44566</v>
      </c>
      <c r="AK363" s="27">
        <v>13</v>
      </c>
      <c r="AL363">
        <f>MONTH(AI363)</f>
        <v>1</v>
      </c>
    </row>
    <row r="364" spans="1:38" ht="21" customHeight="1" x14ac:dyDescent="0.45">
      <c r="A364" s="40">
        <v>23</v>
      </c>
      <c r="B364" s="41" t="s">
        <v>585</v>
      </c>
      <c r="C364" s="42">
        <v>0</v>
      </c>
      <c r="D364" s="43">
        <v>69</v>
      </c>
      <c r="E364" s="42" t="s">
        <v>58</v>
      </c>
      <c r="F364" s="137">
        <v>29386</v>
      </c>
      <c r="G364" s="106" t="s">
        <v>586</v>
      </c>
      <c r="H364" s="304" t="s">
        <v>587</v>
      </c>
      <c r="I364" s="59">
        <v>0</v>
      </c>
      <c r="J364" s="40" t="s">
        <v>280</v>
      </c>
      <c r="K364" s="48">
        <v>1</v>
      </c>
      <c r="L364" s="5">
        <v>4772069</v>
      </c>
      <c r="M364" s="51">
        <v>10</v>
      </c>
      <c r="N364" s="51">
        <v>10</v>
      </c>
      <c r="O364" s="51">
        <v>20</v>
      </c>
      <c r="P364" s="52">
        <v>29</v>
      </c>
      <c r="Q364" s="33">
        <v>0</v>
      </c>
      <c r="R364" s="281">
        <v>7.5</v>
      </c>
      <c r="S364" s="161">
        <v>7.5</v>
      </c>
      <c r="T364" s="161">
        <v>15</v>
      </c>
      <c r="U364" s="161">
        <v>7.5</v>
      </c>
      <c r="V364" s="161">
        <v>7.5</v>
      </c>
      <c r="W364" s="161">
        <v>7.5</v>
      </c>
      <c r="X364" s="161">
        <v>7.5</v>
      </c>
      <c r="Y364" s="161">
        <v>7.5</v>
      </c>
      <c r="Z364" s="161">
        <v>7.5</v>
      </c>
      <c r="AA364" s="161">
        <v>7.5</v>
      </c>
      <c r="AB364" s="161">
        <v>7.5</v>
      </c>
      <c r="AC364" s="284">
        <v>7.5</v>
      </c>
      <c r="AD364" s="34">
        <f t="shared" si="91"/>
        <v>97.5</v>
      </c>
      <c r="AE364" s="393">
        <f t="shared" si="99"/>
        <v>90</v>
      </c>
      <c r="AF364" s="39">
        <f>AD364+Q364-((AK364-1 -AH364)*AI364)</f>
        <v>7.5</v>
      </c>
      <c r="AG364" s="105"/>
      <c r="AH364" s="81" t="s">
        <v>30</v>
      </c>
      <c r="AI364" s="269">
        <v>7.5</v>
      </c>
      <c r="AJ364" s="26">
        <f t="shared" ca="1" si="92"/>
        <v>44566</v>
      </c>
      <c r="AK364" s="27">
        <v>13</v>
      </c>
      <c r="AL364">
        <f>MONTH(AI364)</f>
        <v>1</v>
      </c>
    </row>
    <row r="365" spans="1:38" ht="19.5" hidden="1" x14ac:dyDescent="0.4">
      <c r="A365" s="40">
        <v>0</v>
      </c>
      <c r="B365" s="41" t="s">
        <v>886</v>
      </c>
      <c r="C365" s="42">
        <v>0</v>
      </c>
      <c r="D365" s="43">
        <v>0</v>
      </c>
      <c r="E365" s="65" t="s">
        <v>44</v>
      </c>
      <c r="F365" s="137">
        <v>0</v>
      </c>
      <c r="G365" s="47">
        <v>0</v>
      </c>
      <c r="H365" s="225">
        <v>0</v>
      </c>
      <c r="I365" s="102">
        <v>0</v>
      </c>
      <c r="J365" s="40">
        <v>0</v>
      </c>
      <c r="K365" s="49" t="s">
        <v>101</v>
      </c>
      <c r="L365" s="210" t="s">
        <v>101</v>
      </c>
      <c r="M365" s="51">
        <v>10</v>
      </c>
      <c r="N365" s="51">
        <v>10</v>
      </c>
      <c r="O365" s="51">
        <v>20</v>
      </c>
      <c r="P365" s="52">
        <v>251</v>
      </c>
      <c r="Q365" s="97" t="e">
        <v>#VALUE!</v>
      </c>
      <c r="R365" s="98" t="s">
        <v>101</v>
      </c>
      <c r="S365" s="100" t="s">
        <v>101</v>
      </c>
      <c r="T365" s="100" t="s">
        <v>101</v>
      </c>
      <c r="U365" s="100" t="s">
        <v>101</v>
      </c>
      <c r="V365" s="100" t="s">
        <v>101</v>
      </c>
      <c r="W365" s="100" t="s">
        <v>101</v>
      </c>
      <c r="X365" s="100" t="s">
        <v>101</v>
      </c>
      <c r="Y365" s="100" t="s">
        <v>101</v>
      </c>
      <c r="Z365" s="100" t="s">
        <v>101</v>
      </c>
      <c r="AA365" s="100" t="s">
        <v>101</v>
      </c>
      <c r="AB365" s="100" t="s">
        <v>101</v>
      </c>
      <c r="AC365" s="228" t="s">
        <v>101</v>
      </c>
      <c r="AD365" s="34">
        <f t="shared" si="91"/>
        <v>0</v>
      </c>
      <c r="AE365" s="315"/>
      <c r="AF365" s="39" t="s">
        <v>101</v>
      </c>
      <c r="AG365" s="231"/>
      <c r="AH365" s="81" t="s">
        <v>30</v>
      </c>
      <c r="AI365" s="272" t="s">
        <v>101</v>
      </c>
      <c r="AJ365" s="26">
        <f t="shared" ca="1" si="92"/>
        <v>44566</v>
      </c>
      <c r="AK365" s="27">
        <v>13</v>
      </c>
    </row>
    <row r="366" spans="1:38" ht="21" customHeight="1" x14ac:dyDescent="0.45">
      <c r="A366" s="40">
        <v>96</v>
      </c>
      <c r="B366" s="41" t="s">
        <v>588</v>
      </c>
      <c r="C366" s="42" t="s">
        <v>124</v>
      </c>
      <c r="D366" s="43">
        <v>134</v>
      </c>
      <c r="E366" s="42" t="s">
        <v>66</v>
      </c>
      <c r="F366" s="67">
        <v>31653</v>
      </c>
      <c r="G366" s="152" t="s">
        <v>589</v>
      </c>
      <c r="H366" s="304" t="s">
        <v>590</v>
      </c>
      <c r="I366" s="153">
        <v>0</v>
      </c>
      <c r="J366" s="40" t="s">
        <v>69</v>
      </c>
      <c r="K366" s="48">
        <v>1</v>
      </c>
      <c r="L366" s="5">
        <v>9263134</v>
      </c>
      <c r="M366" s="51">
        <v>10</v>
      </c>
      <c r="N366" s="51">
        <v>10</v>
      </c>
      <c r="O366" s="51">
        <v>30</v>
      </c>
      <c r="P366" s="52">
        <v>154</v>
      </c>
      <c r="Q366" s="33">
        <v>0</v>
      </c>
      <c r="R366" s="281">
        <v>7.5</v>
      </c>
      <c r="S366" s="161">
        <v>7.5</v>
      </c>
      <c r="T366" s="161">
        <v>7.5</v>
      </c>
      <c r="U366" s="161">
        <v>7.5</v>
      </c>
      <c r="V366" s="161">
        <v>7.5</v>
      </c>
      <c r="W366" s="161">
        <v>7.5</v>
      </c>
      <c r="X366" s="161">
        <v>7.5</v>
      </c>
      <c r="Y366" s="161">
        <v>7.5</v>
      </c>
      <c r="Z366" s="161">
        <v>7.5</v>
      </c>
      <c r="AA366" s="161">
        <v>7.5</v>
      </c>
      <c r="AB366" s="161">
        <v>7.5</v>
      </c>
      <c r="AC366" s="284">
        <v>7.5</v>
      </c>
      <c r="AD366" s="34">
        <f t="shared" si="91"/>
        <v>90</v>
      </c>
      <c r="AE366" s="393">
        <f t="shared" ref="AE366:AE376" si="100">(AI366*AK366)-AI366</f>
        <v>90</v>
      </c>
      <c r="AF366" s="39">
        <f t="shared" ref="AF366:AF376" si="101">AD366+Q366-((AK366-1 -AH366)*AI366)</f>
        <v>0</v>
      </c>
      <c r="AG366" s="105"/>
      <c r="AH366" s="81" t="s">
        <v>30</v>
      </c>
      <c r="AI366" s="269">
        <v>7.5</v>
      </c>
      <c r="AJ366" s="26">
        <f t="shared" ca="1" si="92"/>
        <v>44566</v>
      </c>
      <c r="AK366" s="27">
        <v>13</v>
      </c>
      <c r="AL366">
        <f t="shared" ref="AL366:AL376" si="102">MONTH(AI366)</f>
        <v>1</v>
      </c>
    </row>
    <row r="367" spans="1:38" ht="21" customHeight="1" x14ac:dyDescent="0.45">
      <c r="A367" s="40">
        <v>305</v>
      </c>
      <c r="B367" s="41" t="s">
        <v>591</v>
      </c>
      <c r="C367" s="42" t="s">
        <v>151</v>
      </c>
      <c r="D367" s="43">
        <v>129</v>
      </c>
      <c r="E367" s="42" t="s">
        <v>44</v>
      </c>
      <c r="F367" s="67">
        <v>32713</v>
      </c>
      <c r="G367" s="45" t="s">
        <v>592</v>
      </c>
      <c r="H367" s="304" t="s">
        <v>593</v>
      </c>
      <c r="I367" s="60">
        <v>0</v>
      </c>
      <c r="J367" s="154" t="s">
        <v>317</v>
      </c>
      <c r="K367" s="48">
        <v>1</v>
      </c>
      <c r="L367" s="5">
        <v>101010249</v>
      </c>
      <c r="M367" s="51">
        <v>10</v>
      </c>
      <c r="N367" s="51">
        <v>10</v>
      </c>
      <c r="O367" s="51">
        <v>20</v>
      </c>
      <c r="P367" s="52">
        <v>194</v>
      </c>
      <c r="Q367" s="33">
        <v>0</v>
      </c>
      <c r="R367" s="281">
        <v>7.5</v>
      </c>
      <c r="S367" s="161">
        <v>7.5</v>
      </c>
      <c r="T367" s="161">
        <v>7.5</v>
      </c>
      <c r="U367" s="161">
        <v>7.5</v>
      </c>
      <c r="V367" s="161">
        <v>7.5</v>
      </c>
      <c r="W367" s="161">
        <v>7.5</v>
      </c>
      <c r="X367" s="161">
        <v>7.5</v>
      </c>
      <c r="Y367" s="161">
        <v>7.5</v>
      </c>
      <c r="Z367" s="161">
        <v>7.5</v>
      </c>
      <c r="AA367" s="161">
        <v>7.5</v>
      </c>
      <c r="AB367" s="161">
        <v>7.5</v>
      </c>
      <c r="AC367" s="284">
        <v>7.5</v>
      </c>
      <c r="AD367" s="34">
        <f t="shared" si="91"/>
        <v>90</v>
      </c>
      <c r="AE367" s="393">
        <f t="shared" si="100"/>
        <v>90</v>
      </c>
      <c r="AF367" s="39">
        <f t="shared" si="101"/>
        <v>0</v>
      </c>
      <c r="AG367" s="105"/>
      <c r="AH367" s="81" t="s">
        <v>30</v>
      </c>
      <c r="AI367" s="269">
        <v>7.5</v>
      </c>
      <c r="AJ367" s="26">
        <f t="shared" ca="1" si="92"/>
        <v>44566</v>
      </c>
      <c r="AK367" s="27">
        <v>13</v>
      </c>
      <c r="AL367">
        <f t="shared" si="102"/>
        <v>1</v>
      </c>
    </row>
    <row r="368" spans="1:38" ht="21" customHeight="1" x14ac:dyDescent="0.45">
      <c r="A368" s="40">
        <v>0</v>
      </c>
      <c r="B368" s="55" t="s">
        <v>594</v>
      </c>
      <c r="C368" s="64">
        <v>0</v>
      </c>
      <c r="D368" s="57">
        <v>35</v>
      </c>
      <c r="E368" s="64" t="s">
        <v>154</v>
      </c>
      <c r="F368" s="58">
        <v>0</v>
      </c>
      <c r="G368" s="47">
        <v>0</v>
      </c>
      <c r="H368" s="302">
        <v>421908073568</v>
      </c>
      <c r="I368" s="47">
        <v>0</v>
      </c>
      <c r="J368" s="70">
        <v>0</v>
      </c>
      <c r="K368" s="48">
        <v>1</v>
      </c>
      <c r="L368" s="63">
        <v>7563035</v>
      </c>
      <c r="M368" s="196">
        <v>10</v>
      </c>
      <c r="N368" s="196">
        <v>10</v>
      </c>
      <c r="O368" s="196">
        <v>40</v>
      </c>
      <c r="P368" s="197">
        <v>62</v>
      </c>
      <c r="Q368" s="33">
        <v>0</v>
      </c>
      <c r="R368" s="160">
        <v>7.5</v>
      </c>
      <c r="S368" s="286">
        <v>7.5</v>
      </c>
      <c r="T368" s="161">
        <v>7.5</v>
      </c>
      <c r="U368" s="286">
        <v>7.5</v>
      </c>
      <c r="V368" s="286">
        <v>7.5</v>
      </c>
      <c r="W368" s="161">
        <v>7.5</v>
      </c>
      <c r="X368" s="286">
        <v>7.5</v>
      </c>
      <c r="Y368" s="286">
        <v>7.5</v>
      </c>
      <c r="Z368" s="161">
        <v>7.5</v>
      </c>
      <c r="AA368" s="286">
        <v>7.5</v>
      </c>
      <c r="AB368" s="286">
        <v>7.5</v>
      </c>
      <c r="AC368" s="285">
        <v>7.5</v>
      </c>
      <c r="AD368" s="34">
        <f t="shared" si="91"/>
        <v>90</v>
      </c>
      <c r="AE368" s="393">
        <f t="shared" si="100"/>
        <v>90</v>
      </c>
      <c r="AF368" s="39">
        <f t="shared" si="101"/>
        <v>0</v>
      </c>
      <c r="AG368" s="105"/>
      <c r="AH368" s="81" t="s">
        <v>30</v>
      </c>
      <c r="AI368" s="269">
        <v>7.5</v>
      </c>
      <c r="AJ368" s="26">
        <f t="shared" ca="1" si="92"/>
        <v>44566</v>
      </c>
      <c r="AK368" s="27">
        <v>13</v>
      </c>
      <c r="AL368">
        <f t="shared" si="102"/>
        <v>1</v>
      </c>
    </row>
    <row r="369" spans="1:38" ht="21" customHeight="1" x14ac:dyDescent="0.45">
      <c r="A369" s="40">
        <v>0</v>
      </c>
      <c r="B369" s="55" t="s">
        <v>710</v>
      </c>
      <c r="C369" s="56" t="s">
        <v>120</v>
      </c>
      <c r="D369" s="57" t="s">
        <v>711</v>
      </c>
      <c r="E369" s="56" t="s">
        <v>78</v>
      </c>
      <c r="F369" s="58">
        <v>0</v>
      </c>
      <c r="G369" s="82">
        <v>0</v>
      </c>
      <c r="H369" s="306" t="s">
        <v>712</v>
      </c>
      <c r="I369" s="82">
        <v>0</v>
      </c>
      <c r="J369" s="25" t="s">
        <v>110</v>
      </c>
      <c r="K369" s="48">
        <v>1</v>
      </c>
      <c r="L369" s="76">
        <v>9263016</v>
      </c>
      <c r="M369" s="51">
        <v>10</v>
      </c>
      <c r="N369" s="51">
        <v>10</v>
      </c>
      <c r="O369" s="51">
        <v>30</v>
      </c>
      <c r="P369" s="52">
        <v>183</v>
      </c>
      <c r="Q369" s="33">
        <v>3.9999999999992042E-2</v>
      </c>
      <c r="R369" s="281">
        <v>7.5</v>
      </c>
      <c r="S369" s="161">
        <v>7.5</v>
      </c>
      <c r="T369" s="161">
        <v>7.5</v>
      </c>
      <c r="U369" s="161">
        <v>7.5</v>
      </c>
      <c r="V369" s="161">
        <v>7.5</v>
      </c>
      <c r="W369" s="161">
        <v>7.5</v>
      </c>
      <c r="X369" s="161">
        <v>7.5</v>
      </c>
      <c r="Y369" s="161">
        <v>7.5</v>
      </c>
      <c r="Z369" s="161">
        <v>7.5</v>
      </c>
      <c r="AA369" s="161">
        <v>7.5</v>
      </c>
      <c r="AB369" s="161">
        <v>7.5</v>
      </c>
      <c r="AC369" s="284">
        <v>7.5</v>
      </c>
      <c r="AD369" s="34">
        <f t="shared" si="91"/>
        <v>90</v>
      </c>
      <c r="AE369" s="393">
        <f t="shared" si="100"/>
        <v>90</v>
      </c>
      <c r="AF369" s="39">
        <f t="shared" si="101"/>
        <v>3.9999999999992042E-2</v>
      </c>
      <c r="AG369" s="105"/>
      <c r="AH369" s="81" t="s">
        <v>30</v>
      </c>
      <c r="AI369" s="269">
        <v>7.5</v>
      </c>
      <c r="AJ369" s="26">
        <f t="shared" ca="1" si="92"/>
        <v>44566</v>
      </c>
      <c r="AK369" s="27">
        <v>13</v>
      </c>
      <c r="AL369">
        <f t="shared" si="102"/>
        <v>1</v>
      </c>
    </row>
    <row r="370" spans="1:38" ht="21" customHeight="1" x14ac:dyDescent="0.45">
      <c r="A370" s="40">
        <v>97</v>
      </c>
      <c r="B370" s="41" t="s">
        <v>595</v>
      </c>
      <c r="C370" s="42" t="s">
        <v>65</v>
      </c>
      <c r="D370" s="43">
        <v>163</v>
      </c>
      <c r="E370" s="42" t="s">
        <v>66</v>
      </c>
      <c r="F370" s="67">
        <v>29008</v>
      </c>
      <c r="G370" s="45" t="s">
        <v>596</v>
      </c>
      <c r="H370" s="304" t="s">
        <v>597</v>
      </c>
      <c r="I370" s="153">
        <v>0</v>
      </c>
      <c r="J370" s="94" t="s">
        <v>110</v>
      </c>
      <c r="K370" s="48">
        <v>1</v>
      </c>
      <c r="L370" s="63">
        <v>101010144</v>
      </c>
      <c r="M370" s="51">
        <v>10</v>
      </c>
      <c r="N370" s="51">
        <v>10</v>
      </c>
      <c r="O370" s="51">
        <v>30</v>
      </c>
      <c r="P370" s="52">
        <v>155</v>
      </c>
      <c r="Q370" s="33">
        <v>0</v>
      </c>
      <c r="R370" s="281">
        <v>7.5</v>
      </c>
      <c r="S370" s="161">
        <v>7.5</v>
      </c>
      <c r="T370" s="161">
        <v>7.5</v>
      </c>
      <c r="U370" s="161">
        <v>7.5</v>
      </c>
      <c r="V370" s="161"/>
      <c r="W370" s="161">
        <v>15</v>
      </c>
      <c r="X370" s="161">
        <v>7.5</v>
      </c>
      <c r="Y370" s="161">
        <v>7.5</v>
      </c>
      <c r="Z370" s="161">
        <v>7.5</v>
      </c>
      <c r="AA370" s="161">
        <v>7.5</v>
      </c>
      <c r="AB370" s="161">
        <v>7.5</v>
      </c>
      <c r="AC370" s="284">
        <v>7.5</v>
      </c>
      <c r="AD370" s="34">
        <f t="shared" si="91"/>
        <v>90</v>
      </c>
      <c r="AE370" s="393">
        <f t="shared" si="100"/>
        <v>90</v>
      </c>
      <c r="AF370" s="39">
        <f t="shared" si="101"/>
        <v>0</v>
      </c>
      <c r="AG370" s="105"/>
      <c r="AH370" s="81" t="s">
        <v>30</v>
      </c>
      <c r="AI370" s="269">
        <v>7.5</v>
      </c>
      <c r="AJ370" s="26">
        <f t="shared" ca="1" si="92"/>
        <v>44566</v>
      </c>
      <c r="AK370" s="27">
        <v>13</v>
      </c>
      <c r="AL370">
        <f t="shared" si="102"/>
        <v>1</v>
      </c>
    </row>
    <row r="371" spans="1:38" ht="21" customHeight="1" x14ac:dyDescent="0.45">
      <c r="A371" s="40">
        <v>306</v>
      </c>
      <c r="B371" s="55" t="s">
        <v>598</v>
      </c>
      <c r="C371" s="64" t="s">
        <v>151</v>
      </c>
      <c r="D371" s="57">
        <v>107</v>
      </c>
      <c r="E371" s="64" t="s">
        <v>44</v>
      </c>
      <c r="F371" s="58">
        <v>0</v>
      </c>
      <c r="G371" s="152">
        <v>0</v>
      </c>
      <c r="H371" s="304">
        <v>421917423380</v>
      </c>
      <c r="I371" s="60">
        <v>0</v>
      </c>
      <c r="J371" s="149" t="s">
        <v>47</v>
      </c>
      <c r="K371" s="48">
        <v>1</v>
      </c>
      <c r="L371" s="5">
        <v>107</v>
      </c>
      <c r="M371" s="51">
        <v>10</v>
      </c>
      <c r="N371" s="51">
        <v>10</v>
      </c>
      <c r="O371" s="51">
        <v>20</v>
      </c>
      <c r="P371" s="52">
        <v>195</v>
      </c>
      <c r="Q371" s="33">
        <v>0</v>
      </c>
      <c r="R371" s="281">
        <v>6.64</v>
      </c>
      <c r="S371" s="161">
        <v>6.64</v>
      </c>
      <c r="T371" s="161">
        <v>6.64</v>
      </c>
      <c r="U371" s="161">
        <v>6.64</v>
      </c>
      <c r="V371" s="161">
        <v>6.64</v>
      </c>
      <c r="W371" s="161">
        <v>6.64</v>
      </c>
      <c r="X371" s="161">
        <v>6.64</v>
      </c>
      <c r="Y371" s="161">
        <v>6.64</v>
      </c>
      <c r="Z371" s="161">
        <v>6.64</v>
      </c>
      <c r="AA371" s="161">
        <v>15.24</v>
      </c>
      <c r="AB371" s="161">
        <v>7.5</v>
      </c>
      <c r="AC371" s="285">
        <v>7.5</v>
      </c>
      <c r="AD371" s="34">
        <f t="shared" si="91"/>
        <v>90</v>
      </c>
      <c r="AE371" s="393">
        <f t="shared" si="100"/>
        <v>90</v>
      </c>
      <c r="AF371" s="39">
        <f t="shared" si="101"/>
        <v>0</v>
      </c>
      <c r="AG371" s="105"/>
      <c r="AH371" s="81" t="s">
        <v>30</v>
      </c>
      <c r="AI371" s="269">
        <v>7.5</v>
      </c>
      <c r="AJ371" s="26">
        <f t="shared" ca="1" si="92"/>
        <v>44566</v>
      </c>
      <c r="AK371" s="27">
        <v>13</v>
      </c>
      <c r="AL371">
        <f t="shared" si="102"/>
        <v>1</v>
      </c>
    </row>
    <row r="372" spans="1:38" ht="21" customHeight="1" x14ac:dyDescent="0.45">
      <c r="A372" s="40">
        <v>98</v>
      </c>
      <c r="B372" s="41" t="s">
        <v>599</v>
      </c>
      <c r="C372" s="42" t="s">
        <v>65</v>
      </c>
      <c r="D372" s="43">
        <v>167</v>
      </c>
      <c r="E372" s="42" t="s">
        <v>66</v>
      </c>
      <c r="F372" s="67">
        <v>19088</v>
      </c>
      <c r="G372" s="106">
        <v>0</v>
      </c>
      <c r="H372" s="304">
        <v>421918651799</v>
      </c>
      <c r="I372" s="153">
        <v>0</v>
      </c>
      <c r="J372" s="70" t="s">
        <v>219</v>
      </c>
      <c r="K372" s="48">
        <v>1</v>
      </c>
      <c r="L372" s="5" t="s">
        <v>1265</v>
      </c>
      <c r="M372" s="51">
        <v>10</v>
      </c>
      <c r="N372" s="51">
        <v>10</v>
      </c>
      <c r="O372" s="51">
        <v>30</v>
      </c>
      <c r="P372" s="52">
        <v>156</v>
      </c>
      <c r="Q372" s="33">
        <v>0</v>
      </c>
      <c r="R372" s="281">
        <v>7.5</v>
      </c>
      <c r="S372" s="161">
        <v>7.5</v>
      </c>
      <c r="T372" s="161">
        <v>7.5</v>
      </c>
      <c r="U372" s="161">
        <v>7.5</v>
      </c>
      <c r="V372" s="161">
        <v>7.5</v>
      </c>
      <c r="W372" s="161">
        <v>7.5</v>
      </c>
      <c r="X372" s="161">
        <v>7.5</v>
      </c>
      <c r="Y372" s="161">
        <v>7.5</v>
      </c>
      <c r="Z372" s="161">
        <v>7.5</v>
      </c>
      <c r="AA372" s="161">
        <v>7.5</v>
      </c>
      <c r="AB372" s="161">
        <v>7.5</v>
      </c>
      <c r="AC372" s="284">
        <v>7.5</v>
      </c>
      <c r="AD372" s="34">
        <f t="shared" si="91"/>
        <v>90</v>
      </c>
      <c r="AE372" s="393">
        <f t="shared" si="100"/>
        <v>90</v>
      </c>
      <c r="AF372" s="39">
        <f t="shared" si="101"/>
        <v>0</v>
      </c>
      <c r="AG372" s="105"/>
      <c r="AH372" s="81" t="s">
        <v>30</v>
      </c>
      <c r="AI372" s="269">
        <v>7.5</v>
      </c>
      <c r="AJ372" s="26">
        <f t="shared" ca="1" si="92"/>
        <v>44566</v>
      </c>
      <c r="AK372" s="27">
        <v>13</v>
      </c>
      <c r="AL372">
        <f t="shared" si="102"/>
        <v>1</v>
      </c>
    </row>
    <row r="373" spans="1:38" ht="21" customHeight="1" x14ac:dyDescent="0.45">
      <c r="A373" s="40">
        <v>353</v>
      </c>
      <c r="B373" s="55" t="s">
        <v>600</v>
      </c>
      <c r="C373" s="64">
        <v>0</v>
      </c>
      <c r="D373" s="57">
        <v>141</v>
      </c>
      <c r="E373" s="64" t="s">
        <v>154</v>
      </c>
      <c r="F373" s="58">
        <v>0</v>
      </c>
      <c r="G373" s="59">
        <v>0</v>
      </c>
      <c r="H373" s="304">
        <v>421902818677</v>
      </c>
      <c r="I373" s="60">
        <v>0</v>
      </c>
      <c r="J373" s="94" t="s">
        <v>448</v>
      </c>
      <c r="K373" s="48">
        <v>1</v>
      </c>
      <c r="L373" s="63">
        <v>7563141</v>
      </c>
      <c r="M373" s="51">
        <v>10</v>
      </c>
      <c r="N373" s="51">
        <v>10</v>
      </c>
      <c r="O373" s="51">
        <v>40</v>
      </c>
      <c r="P373" s="52">
        <v>42</v>
      </c>
      <c r="Q373" s="33">
        <v>0</v>
      </c>
      <c r="R373" s="298">
        <v>6.64</v>
      </c>
      <c r="S373" s="161">
        <v>6.64</v>
      </c>
      <c r="T373" s="161">
        <v>6.64</v>
      </c>
      <c r="U373" s="161">
        <v>6.64</v>
      </c>
      <c r="V373" s="161">
        <v>6.64</v>
      </c>
      <c r="W373" s="161">
        <v>6.64</v>
      </c>
      <c r="X373" s="161">
        <v>6.64</v>
      </c>
      <c r="Y373" s="161">
        <v>6.64</v>
      </c>
      <c r="Z373" s="161">
        <v>6.64</v>
      </c>
      <c r="AA373" s="161">
        <v>6.64</v>
      </c>
      <c r="AB373" s="161">
        <v>6.64</v>
      </c>
      <c r="AC373" s="284">
        <v>6.64</v>
      </c>
      <c r="AD373" s="34">
        <f t="shared" si="91"/>
        <v>79.679999999999993</v>
      </c>
      <c r="AE373" s="393">
        <f t="shared" si="100"/>
        <v>90</v>
      </c>
      <c r="AF373" s="39">
        <f t="shared" si="101"/>
        <v>-10.320000000000007</v>
      </c>
      <c r="AG373" s="113"/>
      <c r="AH373" s="81" t="s">
        <v>30</v>
      </c>
      <c r="AI373" s="269">
        <v>7.5</v>
      </c>
      <c r="AJ373" s="26">
        <f t="shared" ca="1" si="92"/>
        <v>44566</v>
      </c>
      <c r="AK373" s="27">
        <v>13</v>
      </c>
      <c r="AL373">
        <f t="shared" si="102"/>
        <v>1</v>
      </c>
    </row>
    <row r="374" spans="1:38" ht="21" customHeight="1" x14ac:dyDescent="0.45">
      <c r="A374" s="40">
        <v>0</v>
      </c>
      <c r="B374" s="41" t="s">
        <v>718</v>
      </c>
      <c r="C374" s="65" t="s">
        <v>65</v>
      </c>
      <c r="D374" s="43">
        <v>148</v>
      </c>
      <c r="E374" s="65" t="s">
        <v>78</v>
      </c>
      <c r="F374" s="137">
        <v>0</v>
      </c>
      <c r="G374" s="106">
        <v>0</v>
      </c>
      <c r="H374" s="304" t="s">
        <v>719</v>
      </c>
      <c r="I374" s="60">
        <v>0</v>
      </c>
      <c r="J374" s="143" t="s">
        <v>69</v>
      </c>
      <c r="K374" s="48">
        <v>1</v>
      </c>
      <c r="L374" s="5">
        <v>9263148</v>
      </c>
      <c r="M374" s="51">
        <v>10</v>
      </c>
      <c r="N374" s="51">
        <v>10</v>
      </c>
      <c r="O374" s="51">
        <v>30</v>
      </c>
      <c r="P374" s="52">
        <v>246</v>
      </c>
      <c r="Q374" s="33">
        <v>0.31999999999999318</v>
      </c>
      <c r="R374" s="281">
        <v>6.64</v>
      </c>
      <c r="S374" s="199">
        <v>6.64</v>
      </c>
      <c r="T374" s="161">
        <v>6.64</v>
      </c>
      <c r="U374" s="161">
        <v>10.08</v>
      </c>
      <c r="V374" s="161">
        <v>7.5</v>
      </c>
      <c r="W374" s="161">
        <v>7.5</v>
      </c>
      <c r="X374" s="161">
        <v>7.5</v>
      </c>
      <c r="Y374" s="161">
        <v>7.5</v>
      </c>
      <c r="Z374" s="161">
        <v>7.5</v>
      </c>
      <c r="AA374" s="161">
        <v>7.5</v>
      </c>
      <c r="AB374" s="161">
        <v>7.5</v>
      </c>
      <c r="AC374" s="284">
        <v>7.5</v>
      </c>
      <c r="AD374" s="34">
        <f t="shared" si="91"/>
        <v>90</v>
      </c>
      <c r="AE374" s="393">
        <f t="shared" si="100"/>
        <v>90</v>
      </c>
      <c r="AF374" s="39">
        <f t="shared" si="101"/>
        <v>0.31999999999999318</v>
      </c>
      <c r="AG374" s="113"/>
      <c r="AH374" s="81" t="s">
        <v>30</v>
      </c>
      <c r="AI374" s="269">
        <v>7.5</v>
      </c>
      <c r="AJ374" s="26">
        <f t="shared" ca="1" si="92"/>
        <v>44566</v>
      </c>
      <c r="AK374" s="27">
        <v>13</v>
      </c>
      <c r="AL374">
        <f t="shared" si="102"/>
        <v>1</v>
      </c>
    </row>
    <row r="375" spans="1:38" ht="21" customHeight="1" x14ac:dyDescent="0.45">
      <c r="A375" s="40">
        <v>391</v>
      </c>
      <c r="B375" s="41" t="s">
        <v>601</v>
      </c>
      <c r="C375" s="42" t="s">
        <v>36</v>
      </c>
      <c r="D375" s="43">
        <v>162</v>
      </c>
      <c r="E375" s="65" t="s">
        <v>37</v>
      </c>
      <c r="F375" s="67" t="s">
        <v>602</v>
      </c>
      <c r="G375" s="114">
        <v>0</v>
      </c>
      <c r="H375" s="300" t="s">
        <v>603</v>
      </c>
      <c r="I375" s="60">
        <v>0</v>
      </c>
      <c r="J375" s="40" t="s">
        <v>41</v>
      </c>
      <c r="K375" s="48">
        <v>1</v>
      </c>
      <c r="L375" s="5">
        <v>2907162</v>
      </c>
      <c r="M375" s="51">
        <v>10</v>
      </c>
      <c r="N375" s="51">
        <v>10</v>
      </c>
      <c r="O375" s="51">
        <v>1</v>
      </c>
      <c r="P375" s="52">
        <v>42</v>
      </c>
      <c r="Q375" s="33">
        <v>0</v>
      </c>
      <c r="R375" s="160">
        <v>6</v>
      </c>
      <c r="S375" s="161">
        <v>6</v>
      </c>
      <c r="T375" s="161">
        <v>6</v>
      </c>
      <c r="U375" s="161">
        <v>6</v>
      </c>
      <c r="V375" s="161">
        <v>6</v>
      </c>
      <c r="W375" s="161">
        <v>6</v>
      </c>
      <c r="X375" s="161">
        <v>6</v>
      </c>
      <c r="Y375" s="161">
        <v>6</v>
      </c>
      <c r="Z375" s="161">
        <v>6</v>
      </c>
      <c r="AA375" s="161">
        <v>6</v>
      </c>
      <c r="AB375" s="161">
        <v>6</v>
      </c>
      <c r="AC375" s="284">
        <v>6</v>
      </c>
      <c r="AD375" s="34">
        <f t="shared" si="91"/>
        <v>72</v>
      </c>
      <c r="AE375" s="393">
        <f t="shared" si="100"/>
        <v>72</v>
      </c>
      <c r="AF375" s="39">
        <f t="shared" si="101"/>
        <v>0</v>
      </c>
      <c r="AG375" s="105"/>
      <c r="AH375" s="81" t="s">
        <v>30</v>
      </c>
      <c r="AI375" s="270">
        <v>6</v>
      </c>
      <c r="AJ375" s="26">
        <f t="shared" ca="1" si="92"/>
        <v>44566</v>
      </c>
      <c r="AK375" s="27">
        <v>13</v>
      </c>
      <c r="AL375">
        <f t="shared" si="102"/>
        <v>1</v>
      </c>
    </row>
    <row r="376" spans="1:38" ht="21" customHeight="1" x14ac:dyDescent="0.45">
      <c r="A376" s="40">
        <v>0</v>
      </c>
      <c r="B376" s="41" t="s">
        <v>604</v>
      </c>
      <c r="C376" s="65" t="s">
        <v>120</v>
      </c>
      <c r="D376" s="43">
        <v>22</v>
      </c>
      <c r="E376" s="65" t="s">
        <v>78</v>
      </c>
      <c r="F376" s="67">
        <v>21843</v>
      </c>
      <c r="G376" s="106">
        <v>0</v>
      </c>
      <c r="H376" s="304" t="s">
        <v>605</v>
      </c>
      <c r="I376" s="60">
        <v>0</v>
      </c>
      <c r="J376" s="198" t="s">
        <v>110</v>
      </c>
      <c r="K376" s="48">
        <v>1</v>
      </c>
      <c r="L376" s="5">
        <v>9263022</v>
      </c>
      <c r="M376" s="51">
        <v>10</v>
      </c>
      <c r="N376" s="51">
        <v>10</v>
      </c>
      <c r="O376" s="51">
        <v>30</v>
      </c>
      <c r="P376" s="52">
        <v>176</v>
      </c>
      <c r="Q376" s="33">
        <v>0</v>
      </c>
      <c r="R376" s="281">
        <v>6.64</v>
      </c>
      <c r="S376" s="161">
        <v>6.64</v>
      </c>
      <c r="T376" s="161">
        <v>6.64</v>
      </c>
      <c r="U376" s="161">
        <v>9.2200000000000006</v>
      </c>
      <c r="V376" s="161">
        <v>7.5</v>
      </c>
      <c r="W376" s="161">
        <v>7.5</v>
      </c>
      <c r="X376" s="161">
        <v>7.5</v>
      </c>
      <c r="Y376" s="161">
        <v>7.5</v>
      </c>
      <c r="Z376" s="161">
        <v>7.5</v>
      </c>
      <c r="AA376" s="161">
        <v>7.5</v>
      </c>
      <c r="AB376" s="161">
        <v>7.5</v>
      </c>
      <c r="AC376" s="284">
        <v>7.5</v>
      </c>
      <c r="AD376" s="34">
        <f t="shared" si="91"/>
        <v>89.14</v>
      </c>
      <c r="AE376" s="393">
        <f t="shared" si="100"/>
        <v>90</v>
      </c>
      <c r="AF376" s="39">
        <f t="shared" si="101"/>
        <v>-0.85999999999999943</v>
      </c>
      <c r="AG376" s="105"/>
      <c r="AH376" s="81" t="s">
        <v>30</v>
      </c>
      <c r="AI376" s="269">
        <v>7.5</v>
      </c>
      <c r="AJ376" s="26">
        <f t="shared" ca="1" si="92"/>
        <v>44566</v>
      </c>
      <c r="AK376" s="27">
        <v>13</v>
      </c>
      <c r="AL376">
        <f t="shared" si="102"/>
        <v>1</v>
      </c>
    </row>
    <row r="377" spans="1:38" ht="19.5" hidden="1" x14ac:dyDescent="0.4">
      <c r="A377" s="40">
        <v>0</v>
      </c>
      <c r="B377" s="41" t="s">
        <v>747</v>
      </c>
      <c r="C377" s="65">
        <v>0</v>
      </c>
      <c r="D377" s="43">
        <v>68</v>
      </c>
      <c r="E377" s="42" t="s">
        <v>58</v>
      </c>
      <c r="F377" s="67">
        <v>0</v>
      </c>
      <c r="G377" s="47">
        <v>0</v>
      </c>
      <c r="H377" s="302">
        <v>421948601807</v>
      </c>
      <c r="I377" s="102">
        <v>0</v>
      </c>
      <c r="J377" s="25">
        <v>0</v>
      </c>
      <c r="K377" s="48" t="s">
        <v>60</v>
      </c>
      <c r="L377" s="207">
        <v>4772068</v>
      </c>
      <c r="M377" s="51">
        <v>10</v>
      </c>
      <c r="N377" s="51">
        <v>10</v>
      </c>
      <c r="O377" s="51">
        <v>20</v>
      </c>
      <c r="P377" s="52">
        <v>210</v>
      </c>
      <c r="Q377" s="33">
        <v>6.5800000000000267</v>
      </c>
      <c r="R377" s="160">
        <v>37.5</v>
      </c>
      <c r="S377" s="161"/>
      <c r="T377" s="161"/>
      <c r="U377" s="161"/>
      <c r="V377" s="161" t="s">
        <v>60</v>
      </c>
      <c r="W377" s="161" t="s">
        <v>60</v>
      </c>
      <c r="X377" s="161" t="s">
        <v>60</v>
      </c>
      <c r="Y377" s="161" t="s">
        <v>60</v>
      </c>
      <c r="Z377" s="161" t="s">
        <v>60</v>
      </c>
      <c r="AA377" s="161" t="s">
        <v>60</v>
      </c>
      <c r="AB377" s="161" t="s">
        <v>60</v>
      </c>
      <c r="AC377" s="284" t="s">
        <v>60</v>
      </c>
      <c r="AD377" s="34">
        <f t="shared" si="91"/>
        <v>37.5</v>
      </c>
      <c r="AE377" s="39">
        <f>AI377*AK377-AF377</f>
        <v>143.41999999999996</v>
      </c>
      <c r="AF377" s="39">
        <f>AD377+Q377-((AK377-1-AH377)*AI377)</f>
        <v>-45.919999999999973</v>
      </c>
      <c r="AG377" s="105"/>
      <c r="AH377" s="81" t="s">
        <v>30</v>
      </c>
      <c r="AI377" s="269">
        <v>7.5</v>
      </c>
      <c r="AJ377" s="26">
        <f t="shared" ca="1" si="92"/>
        <v>44566</v>
      </c>
      <c r="AK377" s="27">
        <v>13</v>
      </c>
    </row>
    <row r="378" spans="1:38" ht="21" customHeight="1" x14ac:dyDescent="0.45">
      <c r="A378" s="25"/>
      <c r="B378" s="41" t="s">
        <v>606</v>
      </c>
      <c r="C378" s="42" t="s">
        <v>49</v>
      </c>
      <c r="D378" s="43" t="s">
        <v>607</v>
      </c>
      <c r="E378" s="65" t="s">
        <v>37</v>
      </c>
      <c r="F378" s="91">
        <v>22600</v>
      </c>
      <c r="G378" s="163" t="s">
        <v>608</v>
      </c>
      <c r="H378" s="309" t="s">
        <v>609</v>
      </c>
      <c r="I378" s="235"/>
      <c r="J378" s="40"/>
      <c r="K378" s="107">
        <v>1</v>
      </c>
      <c r="L378" s="63">
        <v>2893096</v>
      </c>
      <c r="M378" s="95">
        <v>10</v>
      </c>
      <c r="N378" s="95">
        <v>10</v>
      </c>
      <c r="O378" s="95">
        <v>1</v>
      </c>
      <c r="P378" s="96">
        <v>225</v>
      </c>
      <c r="Q378" s="33">
        <v>0</v>
      </c>
      <c r="R378" s="281">
        <v>6</v>
      </c>
      <c r="S378" s="161">
        <v>6</v>
      </c>
      <c r="T378" s="161">
        <v>6</v>
      </c>
      <c r="U378" s="161">
        <v>6</v>
      </c>
      <c r="V378" s="161">
        <v>6</v>
      </c>
      <c r="W378" s="161">
        <v>6</v>
      </c>
      <c r="X378" s="161">
        <v>6</v>
      </c>
      <c r="Y378" s="161">
        <v>6</v>
      </c>
      <c r="Z378" s="161">
        <v>6</v>
      </c>
      <c r="AA378" s="161">
        <v>6</v>
      </c>
      <c r="AB378" s="161">
        <v>6</v>
      </c>
      <c r="AC378" s="284">
        <v>6</v>
      </c>
      <c r="AD378" s="34">
        <f t="shared" si="91"/>
        <v>72</v>
      </c>
      <c r="AE378" s="393">
        <f t="shared" ref="AE378:AE381" si="103">(AI378*AK378)-AI378</f>
        <v>72</v>
      </c>
      <c r="AF378" s="39">
        <f>AD378+Q378-((AK378-1 -AH378)*AI378)</f>
        <v>0</v>
      </c>
      <c r="AG378" s="105"/>
      <c r="AH378" s="81" t="s">
        <v>30</v>
      </c>
      <c r="AI378" s="270">
        <v>6</v>
      </c>
      <c r="AJ378" s="26">
        <f t="shared" ca="1" si="92"/>
        <v>44566</v>
      </c>
      <c r="AK378" s="27">
        <v>13</v>
      </c>
      <c r="AL378">
        <f>MONTH(AI378)</f>
        <v>1</v>
      </c>
    </row>
    <row r="379" spans="1:38" ht="21" customHeight="1" x14ac:dyDescent="0.45">
      <c r="A379" s="40">
        <v>188</v>
      </c>
      <c r="B379" s="41" t="s">
        <v>610</v>
      </c>
      <c r="C379" s="42" t="s">
        <v>49</v>
      </c>
      <c r="D379" s="43">
        <v>148</v>
      </c>
      <c r="E379" s="65" t="s">
        <v>37</v>
      </c>
      <c r="F379" s="137">
        <v>20818</v>
      </c>
      <c r="G379" s="92" t="s">
        <v>611</v>
      </c>
      <c r="H379" s="300">
        <v>421949571838</v>
      </c>
      <c r="I379" s="60">
        <v>0</v>
      </c>
      <c r="J379" s="40" t="s">
        <v>41</v>
      </c>
      <c r="K379" s="48">
        <v>1</v>
      </c>
      <c r="L379" s="63">
        <v>2907148</v>
      </c>
      <c r="M379" s="103">
        <v>10</v>
      </c>
      <c r="N379" s="103">
        <v>10</v>
      </c>
      <c r="O379" s="103">
        <v>1</v>
      </c>
      <c r="P379" s="104">
        <v>101</v>
      </c>
      <c r="Q379" s="33">
        <v>0</v>
      </c>
      <c r="R379" s="281">
        <v>6</v>
      </c>
      <c r="S379" s="161">
        <v>6</v>
      </c>
      <c r="T379" s="161">
        <v>6</v>
      </c>
      <c r="U379" s="161">
        <v>6</v>
      </c>
      <c r="V379" s="161">
        <v>6</v>
      </c>
      <c r="W379" s="161">
        <v>6</v>
      </c>
      <c r="X379" s="161">
        <v>6</v>
      </c>
      <c r="Y379" s="161">
        <v>6</v>
      </c>
      <c r="Z379" s="161">
        <v>6</v>
      </c>
      <c r="AA379" s="161">
        <v>6</v>
      </c>
      <c r="AB379" s="161">
        <v>6</v>
      </c>
      <c r="AC379" s="285">
        <v>6</v>
      </c>
      <c r="AD379" s="34">
        <f t="shared" si="91"/>
        <v>72</v>
      </c>
      <c r="AE379" s="393">
        <f t="shared" si="103"/>
        <v>72</v>
      </c>
      <c r="AF379" s="39">
        <f>AD379+Q379-((AK379-1 -AH379)*AI379)</f>
        <v>0</v>
      </c>
      <c r="AG379" s="35"/>
      <c r="AH379" s="81" t="s">
        <v>30</v>
      </c>
      <c r="AI379" s="270">
        <v>6</v>
      </c>
      <c r="AJ379" s="26">
        <f t="shared" ca="1" si="92"/>
        <v>44566</v>
      </c>
      <c r="AK379" s="27">
        <v>13</v>
      </c>
      <c r="AL379">
        <f>MONTH(AI379)</f>
        <v>1</v>
      </c>
    </row>
    <row r="380" spans="1:38" ht="21" customHeight="1" x14ac:dyDescent="0.45">
      <c r="A380" s="40">
        <v>213</v>
      </c>
      <c r="B380" s="375" t="s">
        <v>891</v>
      </c>
      <c r="C380" s="42" t="s">
        <v>32</v>
      </c>
      <c r="D380" s="43">
        <v>42</v>
      </c>
      <c r="E380" s="42" t="s">
        <v>33</v>
      </c>
      <c r="F380" s="91">
        <v>28761</v>
      </c>
      <c r="G380" s="92" t="s">
        <v>892</v>
      </c>
      <c r="H380" s="300" t="s">
        <v>893</v>
      </c>
      <c r="I380" s="102">
        <v>0</v>
      </c>
      <c r="J380" s="25" t="s">
        <v>894</v>
      </c>
      <c r="K380" s="48">
        <v>1</v>
      </c>
      <c r="L380" s="5">
        <v>2893042</v>
      </c>
      <c r="M380" s="150">
        <v>10</v>
      </c>
      <c r="N380" s="150">
        <v>10</v>
      </c>
      <c r="O380" s="150">
        <v>10</v>
      </c>
      <c r="P380" s="151">
        <v>61</v>
      </c>
      <c r="Q380" s="33">
        <v>119.52000000000007</v>
      </c>
      <c r="R380" s="281"/>
      <c r="S380" s="161">
        <v>144</v>
      </c>
      <c r="T380" s="161"/>
      <c r="U380" s="161"/>
      <c r="V380" s="161"/>
      <c r="W380" s="161"/>
      <c r="X380" s="161"/>
      <c r="Y380" s="161"/>
      <c r="Z380" s="161"/>
      <c r="AA380" s="161"/>
      <c r="AB380" s="161"/>
      <c r="AC380" s="284"/>
      <c r="AD380" s="34">
        <f t="shared" si="91"/>
        <v>144</v>
      </c>
      <c r="AE380" s="393">
        <f t="shared" si="103"/>
        <v>144</v>
      </c>
      <c r="AF380" s="39">
        <f>AD380+Q380-((AK380-1 -AH380)*AI380)</f>
        <v>119.5200000000001</v>
      </c>
      <c r="AG380" s="105"/>
      <c r="AH380" s="81" t="s">
        <v>30</v>
      </c>
      <c r="AI380" s="270">
        <v>12</v>
      </c>
      <c r="AJ380" s="26">
        <f t="shared" ca="1" si="92"/>
        <v>44566</v>
      </c>
      <c r="AK380" s="27">
        <v>13</v>
      </c>
      <c r="AL380">
        <f>MONTH(AI380)</f>
        <v>1</v>
      </c>
    </row>
    <row r="381" spans="1:38" ht="21" customHeight="1" x14ac:dyDescent="0.45">
      <c r="A381" s="40">
        <v>0</v>
      </c>
      <c r="B381" s="55" t="s">
        <v>687</v>
      </c>
      <c r="C381" s="64">
        <v>0</v>
      </c>
      <c r="D381" s="57">
        <v>43</v>
      </c>
      <c r="E381" s="42" t="s">
        <v>33</v>
      </c>
      <c r="F381" s="58">
        <v>0</v>
      </c>
      <c r="G381" s="92">
        <v>0</v>
      </c>
      <c r="H381" s="300">
        <v>421903608544</v>
      </c>
      <c r="I381" s="60">
        <v>0</v>
      </c>
      <c r="J381" s="25" t="s">
        <v>688</v>
      </c>
      <c r="K381" s="48">
        <v>1</v>
      </c>
      <c r="L381" s="148">
        <v>2893043</v>
      </c>
      <c r="M381" s="51">
        <v>10</v>
      </c>
      <c r="N381" s="51">
        <v>10</v>
      </c>
      <c r="O381" s="51">
        <v>10</v>
      </c>
      <c r="P381" s="52">
        <v>50</v>
      </c>
      <c r="Q381" s="214">
        <v>0</v>
      </c>
      <c r="R381" s="28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285"/>
      <c r="AD381" s="34">
        <f t="shared" si="91"/>
        <v>0</v>
      </c>
      <c r="AE381" s="393">
        <f t="shared" si="103"/>
        <v>72</v>
      </c>
      <c r="AF381" s="39">
        <f>AD381+Q381-((AK381-1 -AH381)*AI381)</f>
        <v>-72</v>
      </c>
      <c r="AG381" s="144" t="s">
        <v>96</v>
      </c>
      <c r="AH381" s="81" t="s">
        <v>30</v>
      </c>
      <c r="AI381" s="270">
        <v>6</v>
      </c>
      <c r="AJ381" s="26">
        <f t="shared" ca="1" si="92"/>
        <v>44566</v>
      </c>
      <c r="AK381" s="27">
        <v>13</v>
      </c>
      <c r="AL381">
        <f>MONTH(AI381)</f>
        <v>1</v>
      </c>
    </row>
    <row r="382" spans="1:38" ht="19.5" hidden="1" x14ac:dyDescent="0.4">
      <c r="A382" s="40"/>
      <c r="B382" s="41" t="s">
        <v>722</v>
      </c>
      <c r="C382" s="42"/>
      <c r="D382" s="43" t="s">
        <v>723</v>
      </c>
      <c r="E382" s="42" t="s">
        <v>78</v>
      </c>
      <c r="F382" s="67"/>
      <c r="G382" s="45"/>
      <c r="H382" s="304">
        <v>421940257700</v>
      </c>
      <c r="I382" s="153"/>
      <c r="J382" s="94"/>
      <c r="K382" s="107" t="s">
        <v>60</v>
      </c>
      <c r="L382" s="148">
        <v>9263091</v>
      </c>
      <c r="M382" s="95">
        <v>10</v>
      </c>
      <c r="N382" s="95">
        <v>10</v>
      </c>
      <c r="O382" s="95">
        <v>30</v>
      </c>
      <c r="P382" s="96">
        <v>8</v>
      </c>
      <c r="Q382" s="33">
        <v>0.64999999999999147</v>
      </c>
      <c r="R382" s="160">
        <v>7.5</v>
      </c>
      <c r="S382" s="161">
        <v>7.5</v>
      </c>
      <c r="T382" s="161">
        <v>7.5</v>
      </c>
      <c r="U382" s="161">
        <v>7.5</v>
      </c>
      <c r="V382" s="161" t="s">
        <v>60</v>
      </c>
      <c r="W382" s="161" t="s">
        <v>60</v>
      </c>
      <c r="X382" s="161" t="s">
        <v>60</v>
      </c>
      <c r="Y382" s="161" t="s">
        <v>60</v>
      </c>
      <c r="Z382" s="161" t="s">
        <v>60</v>
      </c>
      <c r="AA382" s="161" t="s">
        <v>60</v>
      </c>
      <c r="AB382" s="161" t="s">
        <v>60</v>
      </c>
      <c r="AC382" s="284" t="s">
        <v>60</v>
      </c>
      <c r="AD382" s="34">
        <f t="shared" si="91"/>
        <v>30</v>
      </c>
      <c r="AE382" s="39">
        <f>AI382*AK382-AF382</f>
        <v>156.85000000000002</v>
      </c>
      <c r="AF382" s="39">
        <f>AD382+Q382-((AK382-1-AH382)*AI382)</f>
        <v>-59.350000000000009</v>
      </c>
      <c r="AG382" s="108"/>
      <c r="AH382" s="81" t="s">
        <v>30</v>
      </c>
      <c r="AI382" s="269">
        <v>7.5</v>
      </c>
      <c r="AJ382" s="26">
        <f t="shared" ca="1" si="92"/>
        <v>44566</v>
      </c>
      <c r="AK382" s="27">
        <v>13</v>
      </c>
    </row>
    <row r="383" spans="1:38" ht="21" customHeight="1" x14ac:dyDescent="0.45">
      <c r="A383" s="40">
        <v>24</v>
      </c>
      <c r="B383" s="41" t="s">
        <v>612</v>
      </c>
      <c r="C383" s="42">
        <v>0</v>
      </c>
      <c r="D383" s="43">
        <v>64</v>
      </c>
      <c r="E383" s="42" t="s">
        <v>58</v>
      </c>
      <c r="F383" s="137">
        <v>30194</v>
      </c>
      <c r="G383" s="47">
        <v>0</v>
      </c>
      <c r="H383" s="300" t="s">
        <v>613</v>
      </c>
      <c r="I383" s="102">
        <v>0</v>
      </c>
      <c r="J383" s="70" t="s">
        <v>280</v>
      </c>
      <c r="K383" s="48">
        <v>1</v>
      </c>
      <c r="L383" s="5">
        <v>4772064</v>
      </c>
      <c r="M383" s="51">
        <v>10</v>
      </c>
      <c r="N383" s="51">
        <v>10</v>
      </c>
      <c r="O383" s="51">
        <v>20</v>
      </c>
      <c r="P383" s="52">
        <v>30</v>
      </c>
      <c r="Q383" s="33">
        <v>0</v>
      </c>
      <c r="R383" s="298">
        <v>7.5</v>
      </c>
      <c r="S383" s="161">
        <v>7.5</v>
      </c>
      <c r="T383" s="161">
        <v>7.5</v>
      </c>
      <c r="U383" s="161">
        <v>7.5</v>
      </c>
      <c r="V383" s="161">
        <v>7.5</v>
      </c>
      <c r="W383" s="161">
        <v>7.5</v>
      </c>
      <c r="X383" s="161">
        <v>7.5</v>
      </c>
      <c r="Y383" s="161">
        <v>7.5</v>
      </c>
      <c r="Z383" s="161">
        <v>7.5</v>
      </c>
      <c r="AA383" s="161">
        <v>7.5</v>
      </c>
      <c r="AB383" s="161">
        <v>7.5</v>
      </c>
      <c r="AC383" s="284">
        <v>7.5</v>
      </c>
      <c r="AD383" s="34">
        <f t="shared" si="91"/>
        <v>90</v>
      </c>
      <c r="AE383" s="393">
        <f t="shared" ref="AE383:AE387" si="104">(AI383*AK383)-AI383</f>
        <v>90</v>
      </c>
      <c r="AF383" s="39">
        <f t="shared" ref="AF383:AF389" si="105">AD383+Q383-((AK383-1 -AH383)*AI383)</f>
        <v>0</v>
      </c>
      <c r="AG383" s="105"/>
      <c r="AH383" s="81" t="s">
        <v>30</v>
      </c>
      <c r="AI383" s="269">
        <v>7.5</v>
      </c>
      <c r="AJ383" s="26">
        <f t="shared" ca="1" si="92"/>
        <v>44566</v>
      </c>
      <c r="AK383" s="27">
        <v>13</v>
      </c>
      <c r="AL383">
        <f t="shared" ref="AL383:AL389" si="106">MONTH(AI383)</f>
        <v>1</v>
      </c>
    </row>
    <row r="384" spans="1:38" ht="21" customHeight="1" x14ac:dyDescent="0.45">
      <c r="A384" s="40">
        <v>0</v>
      </c>
      <c r="B384" s="41" t="s">
        <v>614</v>
      </c>
      <c r="C384" s="42">
        <v>0</v>
      </c>
      <c r="D384" s="43">
        <v>288</v>
      </c>
      <c r="E384" s="65" t="s">
        <v>615</v>
      </c>
      <c r="F384" s="67">
        <v>0</v>
      </c>
      <c r="G384" s="145">
        <v>0</v>
      </c>
      <c r="H384" s="300" t="s">
        <v>616</v>
      </c>
      <c r="I384" s="60">
        <v>0</v>
      </c>
      <c r="J384" s="94">
        <v>0</v>
      </c>
      <c r="K384" s="48">
        <v>1</v>
      </c>
      <c r="L384" s="157">
        <v>3217288</v>
      </c>
      <c r="M384" s="51">
        <v>10</v>
      </c>
      <c r="N384" s="51">
        <v>10</v>
      </c>
      <c r="O384" s="51">
        <v>20</v>
      </c>
      <c r="P384" s="52">
        <v>233</v>
      </c>
      <c r="Q384" s="33">
        <v>0</v>
      </c>
      <c r="R384" s="160">
        <v>6.64</v>
      </c>
      <c r="S384" s="161">
        <v>7.5</v>
      </c>
      <c r="T384" s="161">
        <v>7.5</v>
      </c>
      <c r="U384" s="161">
        <v>7.5</v>
      </c>
      <c r="V384" s="161">
        <v>7.5</v>
      </c>
      <c r="W384" s="161">
        <v>7.5</v>
      </c>
      <c r="X384" s="161">
        <v>7.5</v>
      </c>
      <c r="Y384" s="161">
        <v>7.5</v>
      </c>
      <c r="Z384" s="161">
        <v>7.5</v>
      </c>
      <c r="AA384" s="161">
        <v>7.5</v>
      </c>
      <c r="AB384" s="161">
        <v>7.5</v>
      </c>
      <c r="AC384" s="284">
        <v>7.5</v>
      </c>
      <c r="AD384" s="34">
        <f t="shared" si="91"/>
        <v>89.14</v>
      </c>
      <c r="AE384" s="393">
        <f t="shared" si="104"/>
        <v>90</v>
      </c>
      <c r="AF384" s="39">
        <f t="shared" si="105"/>
        <v>-0.85999999999999943</v>
      </c>
      <c r="AG384" s="35"/>
      <c r="AH384" s="81" t="s">
        <v>30</v>
      </c>
      <c r="AI384" s="269">
        <v>7.5</v>
      </c>
      <c r="AJ384" s="26">
        <f t="shared" ca="1" si="92"/>
        <v>44566</v>
      </c>
      <c r="AK384" s="27">
        <v>13</v>
      </c>
      <c r="AL384">
        <f t="shared" si="106"/>
        <v>1</v>
      </c>
    </row>
    <row r="385" spans="1:38" ht="21" customHeight="1" x14ac:dyDescent="0.45">
      <c r="A385" s="40">
        <v>308</v>
      </c>
      <c r="B385" s="41" t="s">
        <v>695</v>
      </c>
      <c r="C385" s="42" t="s">
        <v>117</v>
      </c>
      <c r="D385" s="43">
        <v>65</v>
      </c>
      <c r="E385" s="42" t="s">
        <v>44</v>
      </c>
      <c r="F385" s="139" t="s">
        <v>696</v>
      </c>
      <c r="G385" s="45" t="s">
        <v>697</v>
      </c>
      <c r="H385" s="300" t="s">
        <v>698</v>
      </c>
      <c r="I385" s="116" t="s">
        <v>40</v>
      </c>
      <c r="J385" s="117" t="s">
        <v>135</v>
      </c>
      <c r="K385" s="118">
        <v>1</v>
      </c>
      <c r="L385" s="5" t="s">
        <v>1245</v>
      </c>
      <c r="M385" s="51">
        <v>10</v>
      </c>
      <c r="N385" s="51">
        <v>10</v>
      </c>
      <c r="O385" s="51">
        <v>20</v>
      </c>
      <c r="P385" s="52">
        <v>197</v>
      </c>
      <c r="Q385" s="33">
        <v>0</v>
      </c>
      <c r="R385" s="28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284">
        <v>90</v>
      </c>
      <c r="AD385" s="34">
        <f t="shared" si="91"/>
        <v>90</v>
      </c>
      <c r="AE385" s="393">
        <f t="shared" si="104"/>
        <v>90</v>
      </c>
      <c r="AF385" s="39">
        <f t="shared" si="105"/>
        <v>0</v>
      </c>
      <c r="AG385" s="144" t="s">
        <v>96</v>
      </c>
      <c r="AH385" s="81" t="s">
        <v>30</v>
      </c>
      <c r="AI385" s="269">
        <v>7.5</v>
      </c>
      <c r="AJ385" s="26">
        <f t="shared" ca="1" si="92"/>
        <v>44566</v>
      </c>
      <c r="AK385" s="27">
        <v>13</v>
      </c>
      <c r="AL385">
        <f t="shared" si="106"/>
        <v>1</v>
      </c>
    </row>
    <row r="386" spans="1:38" ht="21" customHeight="1" x14ac:dyDescent="0.45">
      <c r="A386" s="25" t="s">
        <v>759</v>
      </c>
      <c r="B386" s="55" t="s">
        <v>760</v>
      </c>
      <c r="C386" s="56" t="s">
        <v>49</v>
      </c>
      <c r="D386" s="57">
        <v>145</v>
      </c>
      <c r="E386" s="65" t="s">
        <v>37</v>
      </c>
      <c r="F386" s="58">
        <v>32395</v>
      </c>
      <c r="G386" s="92" t="s">
        <v>761</v>
      </c>
      <c r="H386" s="300" t="s">
        <v>762</v>
      </c>
      <c r="I386" s="60">
        <v>0</v>
      </c>
      <c r="J386" s="40">
        <v>0</v>
      </c>
      <c r="K386" s="48">
        <v>1</v>
      </c>
      <c r="L386" s="63">
        <v>2907145</v>
      </c>
      <c r="M386" s="51">
        <v>10</v>
      </c>
      <c r="N386" s="51">
        <v>10</v>
      </c>
      <c r="O386" s="51">
        <v>10</v>
      </c>
      <c r="P386" s="52">
        <v>244</v>
      </c>
      <c r="Q386" s="33">
        <v>6.6400000000000148</v>
      </c>
      <c r="R386" s="281">
        <v>15</v>
      </c>
      <c r="S386" s="161">
        <v>15</v>
      </c>
      <c r="T386" s="161">
        <v>15</v>
      </c>
      <c r="U386" s="161">
        <v>15</v>
      </c>
      <c r="V386" s="161"/>
      <c r="W386" s="161"/>
      <c r="X386" s="161"/>
      <c r="Y386" s="161"/>
      <c r="Z386" s="161">
        <v>7.5</v>
      </c>
      <c r="AA386" s="161"/>
      <c r="AB386" s="161"/>
      <c r="AC386" s="284">
        <v>21.64</v>
      </c>
      <c r="AD386" s="34">
        <f t="shared" si="91"/>
        <v>89.14</v>
      </c>
      <c r="AE386" s="393">
        <f t="shared" si="104"/>
        <v>72</v>
      </c>
      <c r="AF386" s="39">
        <f t="shared" si="105"/>
        <v>23.780000000000015</v>
      </c>
      <c r="AG386" s="113"/>
      <c r="AH386" s="81" t="s">
        <v>30</v>
      </c>
      <c r="AI386" s="270">
        <v>6</v>
      </c>
      <c r="AJ386" s="26">
        <f t="shared" ca="1" si="92"/>
        <v>44566</v>
      </c>
      <c r="AK386" s="27">
        <v>13</v>
      </c>
      <c r="AL386">
        <f t="shared" si="106"/>
        <v>1</v>
      </c>
    </row>
    <row r="387" spans="1:38" ht="21" customHeight="1" x14ac:dyDescent="0.45">
      <c r="A387" s="40">
        <v>99</v>
      </c>
      <c r="B387" s="41" t="s">
        <v>617</v>
      </c>
      <c r="C387" s="42" t="s">
        <v>86</v>
      </c>
      <c r="D387" s="43">
        <v>113</v>
      </c>
      <c r="E387" s="42" t="s">
        <v>66</v>
      </c>
      <c r="F387" s="67">
        <v>32937</v>
      </c>
      <c r="G387" s="45" t="s">
        <v>618</v>
      </c>
      <c r="H387" s="304" t="s">
        <v>619</v>
      </c>
      <c r="I387" s="153">
        <v>0</v>
      </c>
      <c r="J387" s="70" t="s">
        <v>110</v>
      </c>
      <c r="K387" s="48">
        <v>1</v>
      </c>
      <c r="L387" s="5">
        <v>113</v>
      </c>
      <c r="M387" s="51">
        <v>10</v>
      </c>
      <c r="N387" s="51">
        <v>10</v>
      </c>
      <c r="O387" s="51">
        <v>30</v>
      </c>
      <c r="P387" s="52">
        <v>159</v>
      </c>
      <c r="Q387" s="33">
        <v>0</v>
      </c>
      <c r="R387" s="281">
        <v>7.5</v>
      </c>
      <c r="S387" s="161">
        <v>7.5</v>
      </c>
      <c r="T387" s="161">
        <v>7.5</v>
      </c>
      <c r="U387" s="161">
        <v>7.5</v>
      </c>
      <c r="V387" s="161">
        <v>7.5</v>
      </c>
      <c r="W387" s="161">
        <v>7.5</v>
      </c>
      <c r="X387" s="161">
        <v>7.5</v>
      </c>
      <c r="Y387" s="161">
        <v>7.5</v>
      </c>
      <c r="Z387" s="161">
        <v>7.5</v>
      </c>
      <c r="AA387" s="161">
        <v>7.5</v>
      </c>
      <c r="AB387" s="161">
        <v>7.5</v>
      </c>
      <c r="AC387" s="285">
        <v>7.5</v>
      </c>
      <c r="AD387" s="34">
        <f t="shared" si="91"/>
        <v>90</v>
      </c>
      <c r="AE387" s="393">
        <f t="shared" si="104"/>
        <v>90</v>
      </c>
      <c r="AF387" s="39">
        <f t="shared" si="105"/>
        <v>0</v>
      </c>
      <c r="AG387" s="105"/>
      <c r="AH387" s="81" t="s">
        <v>30</v>
      </c>
      <c r="AI387" s="269">
        <v>7.5</v>
      </c>
      <c r="AJ387" s="26">
        <f t="shared" ca="1" si="92"/>
        <v>44566</v>
      </c>
      <c r="AK387" s="27">
        <v>13</v>
      </c>
      <c r="AL387">
        <f t="shared" si="106"/>
        <v>1</v>
      </c>
    </row>
    <row r="388" spans="1:38" ht="21" hidden="1" customHeight="1" x14ac:dyDescent="0.4">
      <c r="A388" s="40">
        <v>100</v>
      </c>
      <c r="B388" s="41" t="s">
        <v>620</v>
      </c>
      <c r="C388" s="42" t="s">
        <v>65</v>
      </c>
      <c r="D388" s="43">
        <v>146</v>
      </c>
      <c r="E388" s="42" t="s">
        <v>66</v>
      </c>
      <c r="F388" s="67">
        <v>19459</v>
      </c>
      <c r="G388" s="45" t="s">
        <v>621</v>
      </c>
      <c r="H388" s="300" t="s">
        <v>622</v>
      </c>
      <c r="I388" s="102">
        <v>0</v>
      </c>
      <c r="J388" s="143" t="s">
        <v>69</v>
      </c>
      <c r="K388" s="48" t="s">
        <v>60</v>
      </c>
      <c r="L388" s="5">
        <v>9263146</v>
      </c>
      <c r="M388" s="51">
        <v>10</v>
      </c>
      <c r="N388" s="51">
        <v>10</v>
      </c>
      <c r="O388" s="51">
        <v>30</v>
      </c>
      <c r="P388" s="52">
        <v>160</v>
      </c>
      <c r="Q388" s="33">
        <v>0</v>
      </c>
      <c r="R388" s="281">
        <v>6.64</v>
      </c>
      <c r="S388" s="161">
        <v>6.64</v>
      </c>
      <c r="T388" s="161">
        <v>6.64</v>
      </c>
      <c r="U388" s="161">
        <v>6.64</v>
      </c>
      <c r="V388" s="161">
        <v>6.64</v>
      </c>
      <c r="W388" s="161">
        <v>6.64</v>
      </c>
      <c r="X388" s="161">
        <v>6.64</v>
      </c>
      <c r="Y388" s="161">
        <v>6.64</v>
      </c>
      <c r="Z388" s="161">
        <v>6.64</v>
      </c>
      <c r="AA388" s="161">
        <v>6.64</v>
      </c>
      <c r="AB388" s="161">
        <v>6.64</v>
      </c>
      <c r="AC388" s="284">
        <v>6.64</v>
      </c>
      <c r="AD388" s="34">
        <f t="shared" si="91"/>
        <v>79.679999999999993</v>
      </c>
      <c r="AE388" s="393">
        <f t="shared" ref="AE388" si="107">(AI388*AK388)</f>
        <v>97.5</v>
      </c>
      <c r="AF388" s="39">
        <f t="shared" si="105"/>
        <v>-10.320000000000007</v>
      </c>
      <c r="AG388" s="105" t="s">
        <v>60</v>
      </c>
      <c r="AH388" s="81" t="s">
        <v>30</v>
      </c>
      <c r="AI388" s="269">
        <v>7.5</v>
      </c>
      <c r="AJ388" s="26">
        <f t="shared" ca="1" si="92"/>
        <v>44566</v>
      </c>
      <c r="AK388" s="27">
        <v>13</v>
      </c>
      <c r="AL388">
        <f t="shared" si="106"/>
        <v>1</v>
      </c>
    </row>
    <row r="389" spans="1:38" ht="21" customHeight="1" x14ac:dyDescent="0.45">
      <c r="A389" s="40">
        <v>5</v>
      </c>
      <c r="B389" s="41" t="s">
        <v>52</v>
      </c>
      <c r="C389" s="42">
        <v>0</v>
      </c>
      <c r="D389" s="43">
        <v>126</v>
      </c>
      <c r="E389" s="42" t="s">
        <v>53</v>
      </c>
      <c r="F389" s="44" t="s">
        <v>54</v>
      </c>
      <c r="G389" s="45" t="s">
        <v>55</v>
      </c>
      <c r="H389" s="300" t="s">
        <v>56</v>
      </c>
      <c r="I389" s="102">
        <v>0</v>
      </c>
      <c r="J389" s="40" t="s">
        <v>57</v>
      </c>
      <c r="K389" s="48">
        <v>1</v>
      </c>
      <c r="L389" s="63">
        <v>1010140</v>
      </c>
      <c r="M389" s="51">
        <v>10</v>
      </c>
      <c r="N389" s="51">
        <v>10</v>
      </c>
      <c r="O389" s="51">
        <v>30</v>
      </c>
      <c r="P389" s="52">
        <v>96</v>
      </c>
      <c r="Q389" s="33">
        <v>9.9600000000000009</v>
      </c>
      <c r="R389" s="281">
        <v>3.75</v>
      </c>
      <c r="S389" s="161">
        <v>3.75</v>
      </c>
      <c r="T389" s="161">
        <v>3.75</v>
      </c>
      <c r="U389" s="161">
        <v>3.75</v>
      </c>
      <c r="V389" s="161">
        <v>3.75</v>
      </c>
      <c r="W389" s="161">
        <v>3.75</v>
      </c>
      <c r="X389" s="161">
        <v>3.75</v>
      </c>
      <c r="Y389" s="161">
        <v>3.75</v>
      </c>
      <c r="Z389" s="161">
        <v>3.75</v>
      </c>
      <c r="AA389" s="161">
        <v>3.75</v>
      </c>
      <c r="AB389" s="161">
        <v>3.75</v>
      </c>
      <c r="AC389" s="284">
        <v>3.75</v>
      </c>
      <c r="AD389" s="34">
        <f t="shared" si="91"/>
        <v>45</v>
      </c>
      <c r="AE389" s="393">
        <f>(AI389*AK389)-AI389</f>
        <v>45</v>
      </c>
      <c r="AF389" s="39">
        <f t="shared" si="105"/>
        <v>9.9600000000000009</v>
      </c>
      <c r="AG389" s="38" t="s">
        <v>34</v>
      </c>
      <c r="AH389" s="81" t="s">
        <v>30</v>
      </c>
      <c r="AI389" s="273" t="s">
        <v>1353</v>
      </c>
      <c r="AJ389" s="26">
        <f t="shared" ca="1" si="92"/>
        <v>44566</v>
      </c>
      <c r="AK389" s="27">
        <v>13</v>
      </c>
      <c r="AL389">
        <f t="shared" si="106"/>
        <v>1</v>
      </c>
    </row>
    <row r="390" spans="1:38" ht="19.5" hidden="1" x14ac:dyDescent="0.4">
      <c r="A390" s="40">
        <v>189</v>
      </c>
      <c r="B390" s="55" t="s">
        <v>623</v>
      </c>
      <c r="C390" s="64" t="s">
        <v>49</v>
      </c>
      <c r="D390" s="57">
        <v>140</v>
      </c>
      <c r="E390" s="65" t="s">
        <v>37</v>
      </c>
      <c r="F390" s="58">
        <v>0</v>
      </c>
      <c r="G390" s="188" t="s">
        <v>624</v>
      </c>
      <c r="H390" s="300" t="s">
        <v>625</v>
      </c>
      <c r="I390" s="60">
        <v>0</v>
      </c>
      <c r="J390" s="40" t="s">
        <v>41</v>
      </c>
      <c r="K390" s="48" t="s">
        <v>60</v>
      </c>
      <c r="L390" s="5">
        <v>140</v>
      </c>
      <c r="M390" s="103">
        <v>10</v>
      </c>
      <c r="N390" s="103">
        <v>10</v>
      </c>
      <c r="O390" s="103">
        <v>1</v>
      </c>
      <c r="P390" s="104">
        <v>102</v>
      </c>
      <c r="Q390" s="33">
        <v>0</v>
      </c>
      <c r="R390" s="281">
        <v>6.64</v>
      </c>
      <c r="S390" s="161">
        <v>6.64</v>
      </c>
      <c r="T390" s="161" t="s">
        <v>60</v>
      </c>
      <c r="U390" s="161"/>
      <c r="V390" s="161"/>
      <c r="W390" s="161"/>
      <c r="X390" s="161"/>
      <c r="Y390" s="161"/>
      <c r="Z390" s="161"/>
      <c r="AA390" s="161"/>
      <c r="AB390" s="161"/>
      <c r="AC390" s="285"/>
      <c r="AD390" s="34">
        <f t="shared" ref="AD390:AD399" si="108">SUM(R390:AC390)</f>
        <v>13.28</v>
      </c>
      <c r="AE390" s="39">
        <f>AI390*AK390-AF390</f>
        <v>136.72</v>
      </c>
      <c r="AF390" s="39">
        <f>AD390+Q390-((AK390-1-AH390)*AI390)</f>
        <v>-58.72</v>
      </c>
      <c r="AG390" s="105"/>
      <c r="AH390" s="81" t="s">
        <v>30</v>
      </c>
      <c r="AI390" s="270">
        <v>6</v>
      </c>
      <c r="AJ390" s="26">
        <f t="shared" ref="AJ390:AJ399" ca="1" si="109">TODAY()</f>
        <v>44566</v>
      </c>
      <c r="AK390" s="27">
        <v>13</v>
      </c>
    </row>
    <row r="391" spans="1:38" ht="21" customHeight="1" x14ac:dyDescent="0.45">
      <c r="A391" s="40">
        <v>0</v>
      </c>
      <c r="B391" s="55" t="s">
        <v>743</v>
      </c>
      <c r="C391" s="64">
        <v>0</v>
      </c>
      <c r="D391" s="57">
        <v>3</v>
      </c>
      <c r="E391" s="56" t="s">
        <v>133</v>
      </c>
      <c r="F391" s="58">
        <v>0</v>
      </c>
      <c r="G391" s="106">
        <v>0</v>
      </c>
      <c r="H391" s="304">
        <v>0</v>
      </c>
      <c r="I391" s="60">
        <v>0</v>
      </c>
      <c r="J391" s="40">
        <v>0</v>
      </c>
      <c r="K391" s="48">
        <v>1</v>
      </c>
      <c r="L391" s="5" t="s">
        <v>1244</v>
      </c>
      <c r="M391" s="103">
        <v>10</v>
      </c>
      <c r="N391" s="103">
        <v>10</v>
      </c>
      <c r="O391" s="103">
        <v>30</v>
      </c>
      <c r="P391" s="104">
        <v>39</v>
      </c>
      <c r="Q391" s="33">
        <v>5.5999999999999943</v>
      </c>
      <c r="R391" s="281">
        <v>8</v>
      </c>
      <c r="S391" s="161">
        <v>8</v>
      </c>
      <c r="T391" s="161">
        <v>8</v>
      </c>
      <c r="U391" s="161">
        <v>8</v>
      </c>
      <c r="V391" s="161">
        <v>8</v>
      </c>
      <c r="W391" s="161">
        <v>8</v>
      </c>
      <c r="X391" s="161">
        <v>8</v>
      </c>
      <c r="Y391" s="161">
        <v>8</v>
      </c>
      <c r="Z391" s="161">
        <v>8</v>
      </c>
      <c r="AA391" s="161">
        <v>8</v>
      </c>
      <c r="AB391" s="161">
        <v>8</v>
      </c>
      <c r="AC391" s="284">
        <v>8</v>
      </c>
      <c r="AD391" s="34">
        <f t="shared" si="108"/>
        <v>96</v>
      </c>
      <c r="AE391" s="393">
        <f t="shared" ref="AE391:AE396" si="110">(AI391*AK391)-AI391</f>
        <v>90</v>
      </c>
      <c r="AF391" s="39">
        <f t="shared" ref="AF391:AF396" si="111">AD391+Q391-((AK391-1 -AH391)*AI391)</f>
        <v>11.599999999999994</v>
      </c>
      <c r="AG391" s="105"/>
      <c r="AH391" s="81" t="s">
        <v>30</v>
      </c>
      <c r="AI391" s="269">
        <v>7.5</v>
      </c>
      <c r="AJ391" s="26">
        <f t="shared" ca="1" si="109"/>
        <v>44566</v>
      </c>
      <c r="AK391" s="27">
        <v>13</v>
      </c>
      <c r="AL391">
        <f t="shared" ref="AL391:AL396" si="112">MONTH(AI391)</f>
        <v>1</v>
      </c>
    </row>
    <row r="392" spans="1:38" ht="21" customHeight="1" x14ac:dyDescent="0.45">
      <c r="A392" s="40">
        <v>101</v>
      </c>
      <c r="B392" s="41" t="s">
        <v>1251</v>
      </c>
      <c r="C392" s="42" t="s">
        <v>65</v>
      </c>
      <c r="D392" s="43">
        <v>158</v>
      </c>
      <c r="E392" s="42" t="s">
        <v>66</v>
      </c>
      <c r="F392" s="67">
        <v>31905</v>
      </c>
      <c r="G392" s="163" t="s">
        <v>627</v>
      </c>
      <c r="H392" s="304" t="s">
        <v>628</v>
      </c>
      <c r="I392" s="60">
        <v>0</v>
      </c>
      <c r="J392" s="143" t="s">
        <v>219</v>
      </c>
      <c r="K392" s="48">
        <v>1</v>
      </c>
      <c r="L392" s="63">
        <v>9263158</v>
      </c>
      <c r="M392" s="51">
        <v>10</v>
      </c>
      <c r="N392" s="51">
        <v>10</v>
      </c>
      <c r="O392" s="51">
        <v>30</v>
      </c>
      <c r="P392" s="52">
        <v>161</v>
      </c>
      <c r="Q392" s="33">
        <v>0</v>
      </c>
      <c r="R392" s="281">
        <v>7.5</v>
      </c>
      <c r="S392" s="161">
        <v>7.5</v>
      </c>
      <c r="T392" s="161">
        <v>7.5</v>
      </c>
      <c r="U392" s="161">
        <v>7.5</v>
      </c>
      <c r="V392" s="161">
        <v>7.5</v>
      </c>
      <c r="W392" s="161">
        <v>7.5</v>
      </c>
      <c r="X392" s="161">
        <v>7.5</v>
      </c>
      <c r="Y392" s="161">
        <v>7.5</v>
      </c>
      <c r="Z392" s="161">
        <v>7.5</v>
      </c>
      <c r="AA392" s="161">
        <v>7.5</v>
      </c>
      <c r="AB392" s="161">
        <v>7.5</v>
      </c>
      <c r="AC392" s="284">
        <v>7.5</v>
      </c>
      <c r="AD392" s="34">
        <f t="shared" si="108"/>
        <v>90</v>
      </c>
      <c r="AE392" s="393">
        <f t="shared" si="110"/>
        <v>90</v>
      </c>
      <c r="AF392" s="39">
        <f t="shared" si="111"/>
        <v>0</v>
      </c>
      <c r="AG392" s="105"/>
      <c r="AH392" s="81" t="s">
        <v>30</v>
      </c>
      <c r="AI392" s="269">
        <v>7.5</v>
      </c>
      <c r="AJ392" s="26">
        <f t="shared" ca="1" si="109"/>
        <v>44566</v>
      </c>
      <c r="AK392" s="27">
        <v>13</v>
      </c>
      <c r="AL392">
        <f t="shared" si="112"/>
        <v>1</v>
      </c>
    </row>
    <row r="393" spans="1:38" ht="21" customHeight="1" x14ac:dyDescent="0.45">
      <c r="A393" s="40">
        <v>0</v>
      </c>
      <c r="B393" s="41" t="s">
        <v>1252</v>
      </c>
      <c r="C393" s="42" t="s">
        <v>120</v>
      </c>
      <c r="D393" s="43">
        <v>4</v>
      </c>
      <c r="E393" s="42" t="s">
        <v>78</v>
      </c>
      <c r="F393" s="91">
        <v>0</v>
      </c>
      <c r="G393" s="45">
        <v>0</v>
      </c>
      <c r="H393" s="302">
        <v>421940349990</v>
      </c>
      <c r="I393" s="60">
        <v>0</v>
      </c>
      <c r="J393" s="94">
        <v>0</v>
      </c>
      <c r="K393" s="48">
        <v>1</v>
      </c>
      <c r="L393" s="76">
        <v>9263004</v>
      </c>
      <c r="M393" s="51">
        <v>10</v>
      </c>
      <c r="N393" s="51">
        <v>10</v>
      </c>
      <c r="O393" s="51">
        <v>30</v>
      </c>
      <c r="P393" s="52">
        <v>210</v>
      </c>
      <c r="Q393" s="33">
        <v>0.85999999999999943</v>
      </c>
      <c r="R393" s="160">
        <v>7.5</v>
      </c>
      <c r="S393" s="161">
        <v>7.5</v>
      </c>
      <c r="T393" s="161">
        <v>7.5</v>
      </c>
      <c r="U393" s="161">
        <v>7.5</v>
      </c>
      <c r="V393" s="161">
        <v>7.5</v>
      </c>
      <c r="W393" s="161">
        <v>7.5</v>
      </c>
      <c r="X393" s="161">
        <v>7.5</v>
      </c>
      <c r="Y393" s="161">
        <v>7.5</v>
      </c>
      <c r="Z393" s="161">
        <v>7.5</v>
      </c>
      <c r="AA393" s="161">
        <v>7.5</v>
      </c>
      <c r="AB393" s="161">
        <v>7.5</v>
      </c>
      <c r="AC393" s="284">
        <v>7.5</v>
      </c>
      <c r="AD393" s="34">
        <f t="shared" si="108"/>
        <v>90</v>
      </c>
      <c r="AE393" s="393">
        <f t="shared" si="110"/>
        <v>90</v>
      </c>
      <c r="AF393" s="39">
        <f t="shared" si="111"/>
        <v>0.85999999999999943</v>
      </c>
      <c r="AG393" s="105"/>
      <c r="AH393" s="81" t="s">
        <v>30</v>
      </c>
      <c r="AI393" s="269">
        <v>7.5</v>
      </c>
      <c r="AJ393" s="26">
        <f t="shared" ca="1" si="109"/>
        <v>44566</v>
      </c>
      <c r="AK393" s="27">
        <v>13</v>
      </c>
      <c r="AL393">
        <f t="shared" si="112"/>
        <v>1</v>
      </c>
    </row>
    <row r="394" spans="1:38" ht="21" customHeight="1" x14ac:dyDescent="0.45">
      <c r="A394" s="40">
        <v>355</v>
      </c>
      <c r="B394" s="55" t="s">
        <v>1250</v>
      </c>
      <c r="C394" s="64">
        <v>0</v>
      </c>
      <c r="D394" s="57">
        <v>191</v>
      </c>
      <c r="E394" s="42" t="s">
        <v>154</v>
      </c>
      <c r="F394" s="44">
        <v>16696</v>
      </c>
      <c r="G394" s="82">
        <v>0</v>
      </c>
      <c r="H394" s="306" t="s">
        <v>626</v>
      </c>
      <c r="I394" s="84">
        <v>0</v>
      </c>
      <c r="J394" s="94" t="s">
        <v>448</v>
      </c>
      <c r="K394" s="48">
        <v>1</v>
      </c>
      <c r="L394" s="5" t="s">
        <v>1348</v>
      </c>
      <c r="M394" s="150">
        <v>10</v>
      </c>
      <c r="N394" s="150">
        <v>10</v>
      </c>
      <c r="O394" s="150">
        <v>40</v>
      </c>
      <c r="P394" s="151">
        <v>25</v>
      </c>
      <c r="Q394" s="33">
        <v>0</v>
      </c>
      <c r="R394" s="281">
        <v>7.5</v>
      </c>
      <c r="S394" s="161">
        <v>7.5</v>
      </c>
      <c r="T394" s="161">
        <v>7.5</v>
      </c>
      <c r="U394" s="161">
        <v>7.5</v>
      </c>
      <c r="V394" s="161">
        <v>7.5</v>
      </c>
      <c r="W394" s="161">
        <v>7.5</v>
      </c>
      <c r="X394" s="161">
        <v>7.5</v>
      </c>
      <c r="Y394" s="161">
        <v>7.5</v>
      </c>
      <c r="Z394" s="161">
        <v>7.5</v>
      </c>
      <c r="AA394" s="161">
        <v>7.5</v>
      </c>
      <c r="AB394" s="383" t="s">
        <v>1208</v>
      </c>
      <c r="AC394" s="284">
        <v>7.5</v>
      </c>
      <c r="AD394" s="34">
        <f t="shared" si="108"/>
        <v>82.5</v>
      </c>
      <c r="AE394" s="393">
        <f t="shared" si="110"/>
        <v>90</v>
      </c>
      <c r="AF394" s="39">
        <f t="shared" si="111"/>
        <v>0</v>
      </c>
      <c r="AG394" s="105"/>
      <c r="AH394" s="81" t="s">
        <v>804</v>
      </c>
      <c r="AI394" s="269">
        <v>7.5</v>
      </c>
      <c r="AJ394" s="26">
        <f t="shared" ca="1" si="109"/>
        <v>44566</v>
      </c>
      <c r="AK394" s="27">
        <v>13</v>
      </c>
      <c r="AL394">
        <f t="shared" si="112"/>
        <v>1</v>
      </c>
    </row>
    <row r="395" spans="1:38" ht="21" customHeight="1" x14ac:dyDescent="0.45">
      <c r="A395" s="40"/>
      <c r="B395" s="41" t="s">
        <v>1217</v>
      </c>
      <c r="C395" s="42" t="s">
        <v>120</v>
      </c>
      <c r="D395" s="336">
        <v>188</v>
      </c>
      <c r="E395" s="42" t="s">
        <v>66</v>
      </c>
      <c r="F395" s="67"/>
      <c r="G395" s="163"/>
      <c r="H395" s="302"/>
      <c r="I395" s="60"/>
      <c r="J395" s="70"/>
      <c r="K395" s="107">
        <v>1</v>
      </c>
      <c r="L395" s="63">
        <v>9263188</v>
      </c>
      <c r="M395" s="95">
        <v>10</v>
      </c>
      <c r="N395" s="95">
        <v>10</v>
      </c>
      <c r="O395" s="95">
        <v>30</v>
      </c>
      <c r="P395" s="96">
        <v>241</v>
      </c>
      <c r="Q395" s="33"/>
      <c r="R395" s="160">
        <v>7.5</v>
      </c>
      <c r="S395" s="161">
        <v>7.5</v>
      </c>
      <c r="T395" s="161">
        <v>7.5</v>
      </c>
      <c r="U395" s="161">
        <v>7.5</v>
      </c>
      <c r="V395" s="161">
        <v>7.5</v>
      </c>
      <c r="W395" s="161">
        <v>7.5</v>
      </c>
      <c r="X395" s="161">
        <v>7.5</v>
      </c>
      <c r="Y395" s="161">
        <v>7.5</v>
      </c>
      <c r="Z395" s="161">
        <v>7.5</v>
      </c>
      <c r="AA395" s="161">
        <v>7.5</v>
      </c>
      <c r="AB395" s="161">
        <v>7.5</v>
      </c>
      <c r="AC395" s="284">
        <v>7.5</v>
      </c>
      <c r="AD395" s="34">
        <f t="shared" si="108"/>
        <v>90</v>
      </c>
      <c r="AE395" s="393">
        <f t="shared" si="110"/>
        <v>90</v>
      </c>
      <c r="AF395" s="39">
        <f t="shared" si="111"/>
        <v>0</v>
      </c>
      <c r="AG395" s="105"/>
      <c r="AH395" s="81" t="s">
        <v>30</v>
      </c>
      <c r="AI395" s="269" t="s">
        <v>1337</v>
      </c>
      <c r="AJ395" s="26">
        <f t="shared" ca="1" si="109"/>
        <v>44566</v>
      </c>
      <c r="AK395" s="27">
        <v>13</v>
      </c>
      <c r="AL395">
        <f t="shared" si="112"/>
        <v>1</v>
      </c>
    </row>
    <row r="396" spans="1:38" ht="21" customHeight="1" x14ac:dyDescent="0.45">
      <c r="A396" s="25"/>
      <c r="B396" s="55" t="s">
        <v>629</v>
      </c>
      <c r="C396" s="64" t="s">
        <v>84</v>
      </c>
      <c r="D396" s="57" t="s">
        <v>630</v>
      </c>
      <c r="E396" s="65" t="s">
        <v>631</v>
      </c>
      <c r="F396" s="58"/>
      <c r="G396" s="114"/>
      <c r="H396" s="300">
        <v>421919074303</v>
      </c>
      <c r="I396" s="60"/>
      <c r="J396" s="40"/>
      <c r="K396" s="107">
        <v>1</v>
      </c>
      <c r="L396" s="63">
        <v>2893058</v>
      </c>
      <c r="M396" s="172">
        <v>10</v>
      </c>
      <c r="N396" s="172">
        <v>10</v>
      </c>
      <c r="O396" s="172">
        <v>10</v>
      </c>
      <c r="P396" s="173">
        <v>11</v>
      </c>
      <c r="Q396" s="33">
        <v>0</v>
      </c>
      <c r="R396" s="160">
        <v>6.64</v>
      </c>
      <c r="S396" s="161">
        <v>6.64</v>
      </c>
      <c r="T396" s="161">
        <v>6.64</v>
      </c>
      <c r="U396" s="161">
        <v>6.64</v>
      </c>
      <c r="V396" s="161">
        <v>6.64</v>
      </c>
      <c r="W396" s="161">
        <v>6.64</v>
      </c>
      <c r="X396" s="161">
        <v>6.64</v>
      </c>
      <c r="Y396" s="161">
        <v>6.64</v>
      </c>
      <c r="Z396" s="161">
        <v>6.64</v>
      </c>
      <c r="AA396" s="161">
        <v>6.64</v>
      </c>
      <c r="AB396" s="161">
        <v>6.64</v>
      </c>
      <c r="AC396" s="285">
        <v>6.64</v>
      </c>
      <c r="AD396" s="34">
        <f t="shared" si="108"/>
        <v>79.679999999999993</v>
      </c>
      <c r="AE396" s="393">
        <f t="shared" si="110"/>
        <v>72</v>
      </c>
      <c r="AF396" s="39">
        <f t="shared" si="111"/>
        <v>7.6799999999999926</v>
      </c>
      <c r="AG396" s="105"/>
      <c r="AH396" s="81" t="s">
        <v>30</v>
      </c>
      <c r="AI396" s="270">
        <v>6</v>
      </c>
      <c r="AJ396" s="26">
        <f t="shared" ca="1" si="109"/>
        <v>44566</v>
      </c>
      <c r="AK396" s="27">
        <v>13</v>
      </c>
      <c r="AL396">
        <f t="shared" si="112"/>
        <v>1</v>
      </c>
    </row>
    <row r="397" spans="1:38" ht="19.5" hidden="1" x14ac:dyDescent="0.4">
      <c r="A397" s="40">
        <v>312</v>
      </c>
      <c r="B397" s="55" t="s">
        <v>887</v>
      </c>
      <c r="C397" s="64" t="s">
        <v>124</v>
      </c>
      <c r="D397" s="57">
        <v>162</v>
      </c>
      <c r="E397" s="64" t="s">
        <v>44</v>
      </c>
      <c r="F397" s="58">
        <v>0</v>
      </c>
      <c r="G397" s="59">
        <v>0</v>
      </c>
      <c r="H397" s="217">
        <v>0</v>
      </c>
      <c r="I397" s="59">
        <v>0</v>
      </c>
      <c r="J397" s="154" t="s">
        <v>305</v>
      </c>
      <c r="K397" s="49" t="s">
        <v>101</v>
      </c>
      <c r="L397" s="119">
        <v>6881162</v>
      </c>
      <c r="M397" s="208">
        <v>10</v>
      </c>
      <c r="N397" s="208">
        <v>10</v>
      </c>
      <c r="O397" s="208">
        <v>20</v>
      </c>
      <c r="P397" s="209">
        <v>201</v>
      </c>
      <c r="Q397" s="97" t="e">
        <v>#VALUE!</v>
      </c>
      <c r="R397" s="218" t="s">
        <v>101</v>
      </c>
      <c r="S397" s="24" t="s">
        <v>101</v>
      </c>
      <c r="T397" s="24" t="s">
        <v>101</v>
      </c>
      <c r="U397" s="100" t="s">
        <v>101</v>
      </c>
      <c r="V397" s="24" t="s">
        <v>101</v>
      </c>
      <c r="W397" s="24" t="s">
        <v>101</v>
      </c>
      <c r="X397" s="24" t="s">
        <v>101</v>
      </c>
      <c r="Y397" s="24" t="s">
        <v>101</v>
      </c>
      <c r="Z397" s="24" t="s">
        <v>101</v>
      </c>
      <c r="AA397" s="24" t="s">
        <v>101</v>
      </c>
      <c r="AB397" s="24" t="s">
        <v>101</v>
      </c>
      <c r="AC397" s="219" t="s">
        <v>101</v>
      </c>
      <c r="AD397" s="34">
        <f t="shared" si="108"/>
        <v>0</v>
      </c>
      <c r="AE397" s="315"/>
      <c r="AF397" s="39" t="s">
        <v>101</v>
      </c>
      <c r="AG397" s="220"/>
      <c r="AH397" s="81" t="s">
        <v>30</v>
      </c>
      <c r="AI397" s="268" t="s">
        <v>101</v>
      </c>
      <c r="AJ397" s="26">
        <f t="shared" ca="1" si="109"/>
        <v>44566</v>
      </c>
      <c r="AK397" s="27">
        <v>13</v>
      </c>
    </row>
    <row r="398" spans="1:38" ht="21" customHeight="1" x14ac:dyDescent="0.45">
      <c r="A398" s="40">
        <v>214</v>
      </c>
      <c r="B398" s="41" t="s">
        <v>800</v>
      </c>
      <c r="C398" s="42" t="s">
        <v>84</v>
      </c>
      <c r="D398" s="43">
        <v>11</v>
      </c>
      <c r="E398" s="42" t="s">
        <v>33</v>
      </c>
      <c r="F398" s="91">
        <v>26851</v>
      </c>
      <c r="G398" s="66" t="s">
        <v>801</v>
      </c>
      <c r="H398" s="300" t="s">
        <v>802</v>
      </c>
      <c r="I398" s="59">
        <v>0</v>
      </c>
      <c r="J398" s="94" t="s">
        <v>115</v>
      </c>
      <c r="K398" s="48">
        <v>1</v>
      </c>
      <c r="L398" s="5">
        <v>2893011</v>
      </c>
      <c r="M398" s="51">
        <v>10</v>
      </c>
      <c r="N398" s="51">
        <v>10</v>
      </c>
      <c r="O398" s="51">
        <v>10</v>
      </c>
      <c r="P398" s="52">
        <v>36</v>
      </c>
      <c r="Q398" s="33">
        <v>111.84000000000002</v>
      </c>
      <c r="R398" s="28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285">
        <v>36</v>
      </c>
      <c r="AD398" s="34">
        <f t="shared" si="108"/>
        <v>36</v>
      </c>
      <c r="AE398" s="393">
        <f t="shared" ref="AE398:AE399" si="113">(AI398*AK398)-AI398</f>
        <v>72</v>
      </c>
      <c r="AF398" s="39">
        <f>AD398+Q398-((AK398-1 -AH398)*AI398)</f>
        <v>75.840000000000032</v>
      </c>
      <c r="AG398" s="108"/>
      <c r="AH398" s="81" t="s">
        <v>30</v>
      </c>
      <c r="AI398" s="270">
        <v>6</v>
      </c>
      <c r="AJ398" s="26">
        <f t="shared" ca="1" si="109"/>
        <v>44566</v>
      </c>
      <c r="AK398" s="27">
        <v>13</v>
      </c>
      <c r="AL398">
        <f>MONTH(AI398)</f>
        <v>1</v>
      </c>
    </row>
    <row r="399" spans="1:38" ht="21" customHeight="1" x14ac:dyDescent="0.45">
      <c r="A399" s="40">
        <v>313</v>
      </c>
      <c r="B399" s="55" t="s">
        <v>775</v>
      </c>
      <c r="C399" s="64" t="s">
        <v>151</v>
      </c>
      <c r="D399" s="57">
        <v>249</v>
      </c>
      <c r="E399" s="64" t="s">
        <v>44</v>
      </c>
      <c r="F399" s="205">
        <v>21909</v>
      </c>
      <c r="G399" s="82">
        <v>0</v>
      </c>
      <c r="H399" s="306" t="s">
        <v>776</v>
      </c>
      <c r="I399" s="82">
        <v>0</v>
      </c>
      <c r="J399" s="154" t="s">
        <v>47</v>
      </c>
      <c r="K399" s="48">
        <v>1</v>
      </c>
      <c r="L399" s="5">
        <v>68812491</v>
      </c>
      <c r="M399" s="150">
        <v>10</v>
      </c>
      <c r="N399" s="150">
        <v>10</v>
      </c>
      <c r="O399" s="150">
        <v>20</v>
      </c>
      <c r="P399" s="151">
        <v>208</v>
      </c>
      <c r="Q399" s="33">
        <v>19.920000000000016</v>
      </c>
      <c r="R399" s="281"/>
      <c r="S399" s="161">
        <v>22.5</v>
      </c>
      <c r="T399" s="161"/>
      <c r="U399" s="161"/>
      <c r="V399" s="161"/>
      <c r="W399" s="161"/>
      <c r="X399" s="161">
        <v>22.5</v>
      </c>
      <c r="Y399" s="161"/>
      <c r="Z399" s="161">
        <v>22.5</v>
      </c>
      <c r="AA399" s="161">
        <v>7.5</v>
      </c>
      <c r="AB399" s="161"/>
      <c r="AC399" s="284">
        <v>15</v>
      </c>
      <c r="AD399" s="34">
        <f t="shared" si="108"/>
        <v>90</v>
      </c>
      <c r="AE399" s="393">
        <f t="shared" si="113"/>
        <v>90</v>
      </c>
      <c r="AF399" s="39">
        <f>AD399+Q399-((AK399-1 -AH399)*AI399)</f>
        <v>19.920000000000016</v>
      </c>
      <c r="AG399" s="113"/>
      <c r="AH399" s="81" t="s">
        <v>30</v>
      </c>
      <c r="AI399" s="269">
        <v>7.5</v>
      </c>
      <c r="AJ399" s="26">
        <f t="shared" ca="1" si="109"/>
        <v>44566</v>
      </c>
      <c r="AK399" s="27">
        <v>13</v>
      </c>
      <c r="AL399">
        <f>MONTH(AI399)</f>
        <v>1</v>
      </c>
    </row>
    <row r="400" spans="1:38" ht="14.4" hidden="1" customHeight="1" x14ac:dyDescent="0.4">
      <c r="A400" s="40">
        <v>0</v>
      </c>
      <c r="B400" s="41" t="s">
        <v>888</v>
      </c>
      <c r="C400" s="42">
        <v>0</v>
      </c>
      <c r="D400" s="43">
        <v>0</v>
      </c>
      <c r="E400" s="42" t="s">
        <v>154</v>
      </c>
      <c r="F400" s="67">
        <v>0</v>
      </c>
      <c r="G400" s="59">
        <v>0</v>
      </c>
      <c r="H400" s="217">
        <v>0</v>
      </c>
      <c r="I400" s="59">
        <v>0</v>
      </c>
      <c r="J400" s="40">
        <v>0</v>
      </c>
      <c r="K400" s="49" t="s">
        <v>101</v>
      </c>
      <c r="L400" s="119">
        <v>666666</v>
      </c>
      <c r="M400" s="51">
        <v>10</v>
      </c>
      <c r="N400" s="51">
        <v>10</v>
      </c>
      <c r="O400" s="51">
        <v>40</v>
      </c>
      <c r="P400" s="52">
        <v>46</v>
      </c>
      <c r="Q400" s="97" t="e">
        <v>#VALUE!</v>
      </c>
      <c r="R400" s="237"/>
      <c r="S400" s="54" t="s">
        <v>101</v>
      </c>
      <c r="T400" s="54" t="s">
        <v>101</v>
      </c>
      <c r="U400" s="54" t="s">
        <v>101</v>
      </c>
      <c r="V400" s="54" t="s">
        <v>101</v>
      </c>
      <c r="W400" s="54" t="s">
        <v>101</v>
      </c>
      <c r="X400" s="54" t="s">
        <v>101</v>
      </c>
      <c r="Y400" s="54" t="s">
        <v>101</v>
      </c>
      <c r="Z400" s="54" t="s">
        <v>101</v>
      </c>
      <c r="AA400" s="54" t="s">
        <v>101</v>
      </c>
      <c r="AB400" s="54" t="s">
        <v>101</v>
      </c>
      <c r="AC400" s="240" t="s">
        <v>101</v>
      </c>
      <c r="AD400" s="34">
        <f t="shared" ref="AD400:AD405" si="114">SUM(R400:AC400)</f>
        <v>0</v>
      </c>
      <c r="AE400" s="315"/>
      <c r="AF400" s="39" t="s">
        <v>101</v>
      </c>
      <c r="AG400" s="220"/>
      <c r="AH400" s="81" t="s">
        <v>30</v>
      </c>
      <c r="AI400" s="273" t="s">
        <v>101</v>
      </c>
      <c r="AJ400" s="26">
        <f t="shared" ref="AJ400" ca="1" si="115">TODAY()</f>
        <v>44566</v>
      </c>
      <c r="AK400" s="27">
        <v>13</v>
      </c>
    </row>
    <row r="401" spans="1:37" ht="14.4" customHeight="1" x14ac:dyDescent="0.45">
      <c r="A401" s="40">
        <v>0</v>
      </c>
      <c r="B401" s="127" t="s">
        <v>108</v>
      </c>
      <c r="C401" s="128"/>
      <c r="D401" s="129">
        <v>0</v>
      </c>
      <c r="E401" s="21">
        <v>0</v>
      </c>
      <c r="F401" s="17">
        <v>0</v>
      </c>
      <c r="G401" s="18">
        <v>0</v>
      </c>
      <c r="H401" s="19">
        <v>0</v>
      </c>
      <c r="I401" s="20">
        <v>0</v>
      </c>
      <c r="J401" s="72">
        <v>0</v>
      </c>
      <c r="K401" s="73" t="s">
        <v>29</v>
      </c>
      <c r="L401" s="5">
        <v>0</v>
      </c>
      <c r="M401" s="130" t="e">
        <v>#REF!</v>
      </c>
      <c r="N401" s="130" t="e">
        <v>#REF!</v>
      </c>
      <c r="O401" s="130" t="e">
        <v>#REF!</v>
      </c>
      <c r="P401" s="131" t="e">
        <v>#REF!</v>
      </c>
      <c r="Q401" s="88"/>
      <c r="R401" s="356"/>
      <c r="S401" s="359"/>
      <c r="T401" s="360">
        <v>0</v>
      </c>
      <c r="U401" s="360">
        <v>0</v>
      </c>
      <c r="V401" s="360">
        <v>0</v>
      </c>
      <c r="W401" s="360">
        <v>0</v>
      </c>
      <c r="X401" s="360">
        <v>0</v>
      </c>
      <c r="Y401" s="360">
        <v>0</v>
      </c>
      <c r="Z401" s="360">
        <v>0</v>
      </c>
      <c r="AA401" s="360">
        <v>0</v>
      </c>
      <c r="AB401" s="360">
        <v>0</v>
      </c>
      <c r="AC401" s="365"/>
      <c r="AD401" s="34">
        <f t="shared" si="114"/>
        <v>0</v>
      </c>
      <c r="AE401" s="315"/>
      <c r="AF401" s="39">
        <f>AD401+Q401-((AK401-1-AH401)*AI401)</f>
        <v>0</v>
      </c>
      <c r="AG401" s="135"/>
      <c r="AH401" s="81"/>
      <c r="AI401" s="274"/>
      <c r="AJ401" s="26"/>
      <c r="AK401" s="27"/>
    </row>
    <row r="402" spans="1:37" ht="18.600000000000001" x14ac:dyDescent="0.45">
      <c r="A402" s="40">
        <v>0</v>
      </c>
      <c r="B402" s="73" t="s">
        <v>109</v>
      </c>
      <c r="C402" s="72">
        <v>0</v>
      </c>
      <c r="D402" s="73">
        <v>0</v>
      </c>
      <c r="E402" s="72">
        <v>0</v>
      </c>
      <c r="F402" s="74">
        <v>0</v>
      </c>
      <c r="G402" s="18">
        <v>0</v>
      </c>
      <c r="H402" s="19">
        <v>0</v>
      </c>
      <c r="I402" s="20">
        <v>0</v>
      </c>
      <c r="J402" s="72">
        <v>0</v>
      </c>
      <c r="K402" s="73" t="s">
        <v>29</v>
      </c>
      <c r="L402" s="5">
        <v>0</v>
      </c>
      <c r="M402" s="130" t="e">
        <v>#REF!</v>
      </c>
      <c r="N402" s="130" t="e">
        <v>#REF!</v>
      </c>
      <c r="O402" s="130" t="e">
        <v>#REF!</v>
      </c>
      <c r="P402" s="131" t="e">
        <v>#REF!</v>
      </c>
      <c r="Q402" s="88"/>
      <c r="R402" s="133">
        <f>SUM(R400:R400)</f>
        <v>0</v>
      </c>
      <c r="S402" s="134">
        <f>SUM(S400:S400)</f>
        <v>0</v>
      </c>
      <c r="T402" s="134">
        <f>SUM(T400:T400)</f>
        <v>0</v>
      </c>
      <c r="U402" s="132"/>
      <c r="V402" s="132"/>
      <c r="W402" s="132"/>
      <c r="X402" s="132"/>
      <c r="Y402" s="132"/>
      <c r="Z402" s="132"/>
      <c r="AA402" s="132"/>
      <c r="AB402" s="132"/>
      <c r="AC402" s="365"/>
      <c r="AD402" s="34">
        <f t="shared" si="114"/>
        <v>0</v>
      </c>
      <c r="AE402" s="315"/>
      <c r="AF402" s="39">
        <f>AD402+Q402-((AK402-1-AH402)*AI402)</f>
        <v>0</v>
      </c>
      <c r="AG402" s="135"/>
      <c r="AH402" s="81"/>
      <c r="AI402" s="275"/>
      <c r="AJ402" s="26"/>
      <c r="AK402" s="27"/>
    </row>
    <row r="403" spans="1:37" ht="18.600000000000001" x14ac:dyDescent="0.45">
      <c r="A403" s="40">
        <v>0</v>
      </c>
      <c r="B403" s="129" t="s">
        <v>28</v>
      </c>
      <c r="C403" s="21">
        <v>0</v>
      </c>
      <c r="D403" s="129">
        <v>0</v>
      </c>
      <c r="E403" s="21">
        <v>0</v>
      </c>
      <c r="F403" s="17">
        <v>0</v>
      </c>
      <c r="G403" s="18">
        <v>0</v>
      </c>
      <c r="H403" s="19">
        <v>0</v>
      </c>
      <c r="I403" s="20">
        <v>0</v>
      </c>
      <c r="J403" s="72">
        <v>0</v>
      </c>
      <c r="K403" s="73" t="s">
        <v>29</v>
      </c>
      <c r="L403" s="5">
        <v>0</v>
      </c>
      <c r="M403" s="130" t="e">
        <v>#REF!</v>
      </c>
      <c r="N403" s="130" t="e">
        <v>#REF!</v>
      </c>
      <c r="O403" s="130" t="e">
        <v>#REF!</v>
      </c>
      <c r="P403" s="131" t="e">
        <v>#REF!</v>
      </c>
      <c r="Q403" s="88"/>
      <c r="R403" s="238">
        <v>-4148.3999999999996</v>
      </c>
      <c r="S403" s="136">
        <v>-1851.02</v>
      </c>
      <c r="T403" s="136">
        <v>-3963.34</v>
      </c>
      <c r="U403" s="136">
        <v>0</v>
      </c>
      <c r="V403" s="136">
        <v>0</v>
      </c>
      <c r="W403" s="136">
        <v>0</v>
      </c>
      <c r="X403" s="136">
        <v>0</v>
      </c>
      <c r="Y403" s="136">
        <v>0</v>
      </c>
      <c r="Z403" s="136">
        <v>0</v>
      </c>
      <c r="AA403" s="136">
        <v>0</v>
      </c>
      <c r="AB403" s="136">
        <v>0</v>
      </c>
      <c r="AC403" s="368">
        <v>0</v>
      </c>
      <c r="AD403" s="34">
        <f t="shared" si="114"/>
        <v>-9962.76</v>
      </c>
      <c r="AE403" s="315"/>
      <c r="AF403" s="39">
        <f>AD403+Q403-((AK403-1-AH403)*AI403)</f>
        <v>-9962.76</v>
      </c>
      <c r="AG403" s="135"/>
      <c r="AH403" s="81"/>
      <c r="AI403" s="269"/>
      <c r="AJ403" s="26"/>
      <c r="AK403" s="27"/>
    </row>
    <row r="404" spans="1:37" ht="19.5" hidden="1" x14ac:dyDescent="0.4">
      <c r="A404" s="40"/>
      <c r="B404" s="82" t="s">
        <v>72</v>
      </c>
      <c r="C404" s="40"/>
      <c r="D404" s="82"/>
      <c r="E404" s="40"/>
      <c r="F404" s="58"/>
      <c r="G404" s="82"/>
      <c r="H404" s="83"/>
      <c r="I404" s="82"/>
      <c r="J404" s="40"/>
      <c r="K404" s="85">
        <f>SUBTOTAL(9,K1:K403)</f>
        <v>332</v>
      </c>
      <c r="L404" s="76"/>
      <c r="M404" s="86" t="s">
        <v>73</v>
      </c>
      <c r="N404" s="86"/>
      <c r="O404" s="86"/>
      <c r="P404" s="87"/>
      <c r="Q404" s="88"/>
      <c r="R404" s="89">
        <f>SUM(R402:R403)</f>
        <v>-4148.3999999999996</v>
      </c>
      <c r="S404" s="90">
        <f>SUM(S402:S403)</f>
        <v>-1851.02</v>
      </c>
      <c r="T404" s="90"/>
      <c r="U404" s="90"/>
      <c r="V404" s="90"/>
      <c r="W404" s="90"/>
      <c r="X404" s="90"/>
      <c r="Y404" s="90"/>
      <c r="Z404" s="90"/>
      <c r="AA404" s="90"/>
      <c r="AB404" s="90"/>
      <c r="AC404" s="369"/>
      <c r="AD404" s="34">
        <f t="shared" si="114"/>
        <v>-5999.42</v>
      </c>
      <c r="AE404" s="315"/>
      <c r="AF404" s="39">
        <f>AD404+Q404-((AK404-1-AH404)*AI404)</f>
        <v>-5999.42</v>
      </c>
      <c r="AG404" s="112"/>
      <c r="AH404" s="81"/>
      <c r="AI404" s="269"/>
      <c r="AJ404" s="26"/>
      <c r="AK404" s="27"/>
    </row>
    <row r="405" spans="1:37" ht="19.5" hidden="1" x14ac:dyDescent="0.4">
      <c r="A405" s="40"/>
      <c r="B405" s="82" t="s">
        <v>79</v>
      </c>
      <c r="C405" s="40"/>
      <c r="D405" s="82"/>
      <c r="E405" s="40"/>
      <c r="F405" s="58"/>
      <c r="G405" s="82"/>
      <c r="H405" s="306"/>
      <c r="I405" s="84"/>
      <c r="J405" s="40"/>
      <c r="K405" s="76"/>
      <c r="L405" s="76"/>
      <c r="M405" s="86" t="s">
        <v>80</v>
      </c>
      <c r="N405" s="86"/>
      <c r="O405" s="86"/>
      <c r="P405" s="87"/>
      <c r="Q405" s="88"/>
      <c r="R405" s="109"/>
      <c r="S405" s="110"/>
      <c r="T405" s="111"/>
      <c r="U405" s="111"/>
      <c r="V405" s="111"/>
      <c r="W405" s="25"/>
      <c r="X405" s="25"/>
      <c r="Y405" s="25"/>
      <c r="Z405" s="25"/>
      <c r="AA405" s="25"/>
      <c r="AB405" s="111"/>
      <c r="AC405" s="262"/>
      <c r="AD405" s="34">
        <f t="shared" si="114"/>
        <v>0</v>
      </c>
      <c r="AE405" s="315"/>
      <c r="AF405" s="39">
        <f>AD405+Q405-((AK405-1-AH405)*AI405)</f>
        <v>0</v>
      </c>
      <c r="AG405" s="112"/>
      <c r="AH405" s="81"/>
      <c r="AI405" s="276"/>
      <c r="AJ405" s="26"/>
      <c r="AK405" s="27"/>
    </row>
    <row r="406" spans="1:37" ht="21" customHeight="1" x14ac:dyDescent="0.45">
      <c r="K406">
        <f>SUBTOTAL(9,K1:K405)</f>
        <v>332</v>
      </c>
      <c r="AF406" s="389">
        <f>SUBTOTAL(9,AF6:AF395)</f>
        <v>-2407.1099999999988</v>
      </c>
    </row>
  </sheetData>
  <autoFilter ref="A1:AL405">
    <filterColumn colId="10">
      <filters>
        <filter val="1"/>
        <filter val="368"/>
        <filter val="e"/>
      </filters>
    </filterColumn>
    <sortState ref="A6:AL399">
      <sortCondition ref="B1:B405"/>
    </sortState>
  </autoFilter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245" workbookViewId="0">
      <selection activeCell="B257" sqref="B257"/>
    </sheetView>
  </sheetViews>
  <sheetFormatPr defaultRowHeight="14.4" x14ac:dyDescent="0.3"/>
  <cols>
    <col min="2" max="2" width="17.109375" customWidth="1"/>
    <col min="3" max="3" width="17.44140625" customWidth="1"/>
    <col min="5" max="5" width="22.33203125" customWidth="1"/>
  </cols>
  <sheetData>
    <row r="1" spans="1:4" ht="30.6" x14ac:dyDescent="0.3">
      <c r="A1" s="371" t="s">
        <v>1222</v>
      </c>
      <c r="B1" s="372" t="s">
        <v>1208</v>
      </c>
      <c r="C1" s="371" t="s">
        <v>1223</v>
      </c>
      <c r="D1" s="371" t="s">
        <v>29</v>
      </c>
    </row>
    <row r="2" spans="1:4" x14ac:dyDescent="0.3">
      <c r="A2" s="333">
        <v>44292</v>
      </c>
      <c r="B2" s="334">
        <v>0</v>
      </c>
      <c r="C2" s="335" t="s">
        <v>529</v>
      </c>
      <c r="D2" s="335">
        <v>7.5</v>
      </c>
    </row>
    <row r="3" spans="1:4" x14ac:dyDescent="0.3">
      <c r="A3" s="333">
        <v>44299</v>
      </c>
      <c r="B3" s="334">
        <v>0</v>
      </c>
      <c r="C3" s="335" t="s">
        <v>909</v>
      </c>
      <c r="D3" s="335">
        <v>6.7</v>
      </c>
    </row>
    <row r="4" spans="1:4" x14ac:dyDescent="0.3">
      <c r="A4" s="333">
        <v>44299</v>
      </c>
      <c r="B4" s="334">
        <v>0</v>
      </c>
      <c r="C4" s="335" t="s">
        <v>910</v>
      </c>
      <c r="D4" s="335">
        <v>6</v>
      </c>
    </row>
    <row r="5" spans="1:4" x14ac:dyDescent="0.3">
      <c r="A5" s="333">
        <v>44301</v>
      </c>
      <c r="B5" s="334">
        <v>0</v>
      </c>
      <c r="C5" s="335" t="s">
        <v>912</v>
      </c>
      <c r="D5" s="335">
        <v>6.64</v>
      </c>
    </row>
    <row r="6" spans="1:4" x14ac:dyDescent="0.3">
      <c r="A6" s="333">
        <v>44302</v>
      </c>
      <c r="B6" s="334">
        <v>0</v>
      </c>
      <c r="C6" s="335" t="s">
        <v>914</v>
      </c>
      <c r="D6" s="335">
        <v>6.64</v>
      </c>
    </row>
    <row r="7" spans="1:4" x14ac:dyDescent="0.3">
      <c r="A7" s="333">
        <v>44305</v>
      </c>
      <c r="B7" s="334">
        <v>0</v>
      </c>
      <c r="C7" s="335" t="s">
        <v>913</v>
      </c>
      <c r="D7" s="335">
        <v>7.5</v>
      </c>
    </row>
    <row r="8" spans="1:4" x14ac:dyDescent="0.3">
      <c r="A8" s="333">
        <v>44306</v>
      </c>
      <c r="B8" s="334">
        <v>0</v>
      </c>
      <c r="C8" s="335" t="s">
        <v>916</v>
      </c>
      <c r="D8" s="335">
        <v>7.5</v>
      </c>
    </row>
    <row r="9" spans="1:4" x14ac:dyDescent="0.3">
      <c r="A9" s="333">
        <v>44307</v>
      </c>
      <c r="B9" s="334">
        <v>0</v>
      </c>
      <c r="C9" s="335" t="s">
        <v>908</v>
      </c>
      <c r="D9" s="335">
        <v>7</v>
      </c>
    </row>
    <row r="10" spans="1:4" x14ac:dyDescent="0.3">
      <c r="A10" s="333">
        <v>44309</v>
      </c>
      <c r="B10" s="334">
        <v>0</v>
      </c>
      <c r="C10" s="335" t="s">
        <v>1253</v>
      </c>
      <c r="D10" s="335">
        <v>7.5</v>
      </c>
    </row>
    <row r="11" spans="1:4" x14ac:dyDescent="0.3">
      <c r="A11" s="333">
        <v>44312</v>
      </c>
      <c r="B11" s="334">
        <v>0</v>
      </c>
      <c r="C11" s="335" t="s">
        <v>1254</v>
      </c>
      <c r="D11" s="335">
        <v>100</v>
      </c>
    </row>
    <row r="12" spans="1:4" x14ac:dyDescent="0.3">
      <c r="A12" s="333">
        <v>44300</v>
      </c>
      <c r="B12" s="334">
        <v>7</v>
      </c>
      <c r="C12" s="335" t="s">
        <v>918</v>
      </c>
      <c r="D12" s="335">
        <v>6.64</v>
      </c>
    </row>
    <row r="13" spans="1:4" x14ac:dyDescent="0.3">
      <c r="A13" s="333">
        <v>44309</v>
      </c>
      <c r="B13" s="334">
        <v>8</v>
      </c>
      <c r="C13" s="335" t="s">
        <v>1255</v>
      </c>
      <c r="D13" s="335">
        <v>7.5</v>
      </c>
    </row>
    <row r="14" spans="1:4" x14ac:dyDescent="0.3">
      <c r="A14" s="333">
        <v>44301</v>
      </c>
      <c r="B14" s="334">
        <v>9</v>
      </c>
      <c r="C14" s="335">
        <v>0</v>
      </c>
      <c r="D14" s="335">
        <v>-5</v>
      </c>
    </row>
    <row r="15" spans="1:4" x14ac:dyDescent="0.3">
      <c r="A15" s="333">
        <v>44316</v>
      </c>
      <c r="B15" s="334">
        <v>9</v>
      </c>
      <c r="C15" s="335">
        <v>0</v>
      </c>
      <c r="D15" s="335">
        <v>-3.95</v>
      </c>
    </row>
    <row r="16" spans="1:4" x14ac:dyDescent="0.3">
      <c r="A16" s="333">
        <v>44316</v>
      </c>
      <c r="B16" s="334">
        <v>9</v>
      </c>
      <c r="C16" s="335">
        <v>0</v>
      </c>
      <c r="D16" s="335">
        <v>-6</v>
      </c>
    </row>
    <row r="17" spans="1:5" x14ac:dyDescent="0.3">
      <c r="A17" s="333">
        <v>44316</v>
      </c>
      <c r="B17" s="334">
        <v>9</v>
      </c>
      <c r="C17" s="335">
        <v>0</v>
      </c>
      <c r="D17" s="335">
        <v>-24.69</v>
      </c>
    </row>
    <row r="18" spans="1:5" x14ac:dyDescent="0.3">
      <c r="A18" s="333">
        <v>44298</v>
      </c>
      <c r="B18" s="334">
        <v>21</v>
      </c>
      <c r="C18" s="335" t="s">
        <v>920</v>
      </c>
      <c r="D18" s="335">
        <v>6.64</v>
      </c>
    </row>
    <row r="19" spans="1:5" x14ac:dyDescent="0.3">
      <c r="A19" s="333">
        <v>44302</v>
      </c>
      <c r="B19" s="334">
        <v>25</v>
      </c>
      <c r="C19" s="335" t="s">
        <v>921</v>
      </c>
      <c r="D19" s="335">
        <v>6</v>
      </c>
    </row>
    <row r="20" spans="1:5" x14ac:dyDescent="0.3">
      <c r="A20" s="333">
        <v>44298</v>
      </c>
      <c r="B20" s="334">
        <v>28</v>
      </c>
      <c r="C20" s="335" t="s">
        <v>922</v>
      </c>
      <c r="D20" s="335">
        <v>6.64</v>
      </c>
    </row>
    <row r="21" spans="1:5" x14ac:dyDescent="0.3">
      <c r="A21" s="333">
        <v>44298</v>
      </c>
      <c r="B21" s="334">
        <v>29</v>
      </c>
      <c r="C21" s="335" t="s">
        <v>923</v>
      </c>
      <c r="D21" s="335">
        <v>7.5</v>
      </c>
    </row>
    <row r="22" spans="1:5" x14ac:dyDescent="0.3">
      <c r="A22" s="333">
        <v>44299</v>
      </c>
      <c r="B22" s="334">
        <v>32</v>
      </c>
      <c r="C22" s="335" t="s">
        <v>1256</v>
      </c>
      <c r="D22" s="335">
        <v>7.5</v>
      </c>
    </row>
    <row r="23" spans="1:5" x14ac:dyDescent="0.3">
      <c r="A23" s="333">
        <v>44301</v>
      </c>
      <c r="B23" s="334">
        <v>34</v>
      </c>
      <c r="C23" s="335" t="s">
        <v>925</v>
      </c>
      <c r="D23" s="335">
        <v>6</v>
      </c>
    </row>
    <row r="24" spans="1:5" x14ac:dyDescent="0.3">
      <c r="A24" s="333">
        <v>44305</v>
      </c>
      <c r="B24" s="334">
        <v>40</v>
      </c>
      <c r="C24" s="335" t="s">
        <v>926</v>
      </c>
      <c r="D24" s="335">
        <v>7.5</v>
      </c>
    </row>
    <row r="25" spans="1:5" x14ac:dyDescent="0.3">
      <c r="A25" s="333">
        <v>44294</v>
      </c>
      <c r="B25" s="334">
        <v>47</v>
      </c>
      <c r="C25" s="335" t="s">
        <v>1111</v>
      </c>
      <c r="D25" s="335">
        <v>22.5</v>
      </c>
      <c r="E25" t="s">
        <v>1263</v>
      </c>
    </row>
    <row r="26" spans="1:5" x14ac:dyDescent="0.3">
      <c r="A26" s="333">
        <v>44301</v>
      </c>
      <c r="B26" s="334">
        <v>55</v>
      </c>
      <c r="C26" s="335" t="s">
        <v>927</v>
      </c>
      <c r="D26" s="335">
        <v>6.64</v>
      </c>
    </row>
    <row r="27" spans="1:5" x14ac:dyDescent="0.3">
      <c r="A27" s="333">
        <v>44301</v>
      </c>
      <c r="B27" s="334">
        <v>58</v>
      </c>
      <c r="C27" s="335" t="s">
        <v>928</v>
      </c>
      <c r="D27" s="335">
        <v>7.5</v>
      </c>
    </row>
    <row r="28" spans="1:5" x14ac:dyDescent="0.3">
      <c r="A28" s="333">
        <v>44306</v>
      </c>
      <c r="B28" s="334">
        <v>81</v>
      </c>
      <c r="C28" s="335" t="s">
        <v>930</v>
      </c>
      <c r="D28" s="335">
        <v>6.64</v>
      </c>
    </row>
    <row r="29" spans="1:5" x14ac:dyDescent="0.3">
      <c r="A29" s="333">
        <v>44301</v>
      </c>
      <c r="B29" s="334">
        <v>85</v>
      </c>
      <c r="C29" s="335" t="s">
        <v>931</v>
      </c>
      <c r="D29" s="335">
        <v>7.5</v>
      </c>
    </row>
    <row r="30" spans="1:5" x14ac:dyDescent="0.3">
      <c r="A30" s="333">
        <v>44309</v>
      </c>
      <c r="B30" s="334">
        <v>90</v>
      </c>
      <c r="C30" s="335" t="s">
        <v>932</v>
      </c>
      <c r="D30" s="335">
        <v>6</v>
      </c>
    </row>
    <row r="31" spans="1:5" x14ac:dyDescent="0.3">
      <c r="A31" s="333">
        <v>44300</v>
      </c>
      <c r="B31" s="334">
        <v>101</v>
      </c>
      <c r="C31" s="335" t="s">
        <v>1224</v>
      </c>
      <c r="D31" s="335">
        <v>6</v>
      </c>
    </row>
    <row r="32" spans="1:5" x14ac:dyDescent="0.3">
      <c r="A32" s="333">
        <v>44301</v>
      </c>
      <c r="B32" s="334">
        <v>106</v>
      </c>
      <c r="C32" s="335" t="s">
        <v>933</v>
      </c>
      <c r="D32" s="335">
        <v>6.64</v>
      </c>
    </row>
    <row r="33" spans="1:4" x14ac:dyDescent="0.3">
      <c r="A33" s="333">
        <v>44292</v>
      </c>
      <c r="B33" s="334">
        <v>107</v>
      </c>
      <c r="C33" s="335" t="s">
        <v>934</v>
      </c>
      <c r="D33" s="335">
        <v>6.64</v>
      </c>
    </row>
    <row r="34" spans="1:4" x14ac:dyDescent="0.3">
      <c r="A34" s="333">
        <v>44298</v>
      </c>
      <c r="B34" s="334">
        <v>109</v>
      </c>
      <c r="C34" s="335" t="s">
        <v>935</v>
      </c>
      <c r="D34" s="335">
        <v>6.64</v>
      </c>
    </row>
    <row r="35" spans="1:4" x14ac:dyDescent="0.3">
      <c r="A35" s="333">
        <v>44293</v>
      </c>
      <c r="B35" s="334">
        <v>112</v>
      </c>
      <c r="C35" s="335" t="s">
        <v>936</v>
      </c>
      <c r="D35" s="335">
        <v>18</v>
      </c>
    </row>
    <row r="36" spans="1:4" ht="20.399999999999999" x14ac:dyDescent="0.3">
      <c r="A36" s="333">
        <v>44292</v>
      </c>
      <c r="B36" s="334">
        <v>113</v>
      </c>
      <c r="C36" s="335" t="s">
        <v>937</v>
      </c>
      <c r="D36" s="335">
        <v>7.5</v>
      </c>
    </row>
    <row r="37" spans="1:4" x14ac:dyDescent="0.3">
      <c r="A37" s="333">
        <v>44302</v>
      </c>
      <c r="B37" s="334">
        <v>117</v>
      </c>
      <c r="C37" s="335" t="s">
        <v>938</v>
      </c>
      <c r="D37" s="335">
        <v>7.5</v>
      </c>
    </row>
    <row r="38" spans="1:4" x14ac:dyDescent="0.3">
      <c r="A38" s="333">
        <v>44298</v>
      </c>
      <c r="B38" s="334">
        <v>120</v>
      </c>
      <c r="C38" s="335" t="s">
        <v>939</v>
      </c>
      <c r="D38" s="335">
        <v>6.64</v>
      </c>
    </row>
    <row r="39" spans="1:4" x14ac:dyDescent="0.3">
      <c r="A39" s="333">
        <v>44300</v>
      </c>
      <c r="B39" s="334">
        <v>123</v>
      </c>
      <c r="C39" s="335" t="s">
        <v>940</v>
      </c>
      <c r="D39" s="335">
        <v>6</v>
      </c>
    </row>
    <row r="40" spans="1:4" x14ac:dyDescent="0.3">
      <c r="A40" s="333">
        <v>44301</v>
      </c>
      <c r="B40" s="334">
        <v>130</v>
      </c>
      <c r="C40" s="335" t="s">
        <v>941</v>
      </c>
      <c r="D40" s="335">
        <v>6.64</v>
      </c>
    </row>
    <row r="41" spans="1:4" x14ac:dyDescent="0.3">
      <c r="A41" s="333">
        <v>44298</v>
      </c>
      <c r="B41" s="334">
        <v>134</v>
      </c>
      <c r="C41" s="335" t="s">
        <v>942</v>
      </c>
      <c r="D41" s="335">
        <v>7.5</v>
      </c>
    </row>
    <row r="42" spans="1:4" x14ac:dyDescent="0.3">
      <c r="A42" s="333">
        <v>44294</v>
      </c>
      <c r="B42" s="334">
        <v>135</v>
      </c>
      <c r="C42" s="335" t="s">
        <v>943</v>
      </c>
      <c r="D42" s="335">
        <v>7.5</v>
      </c>
    </row>
    <row r="43" spans="1:4" x14ac:dyDescent="0.3">
      <c r="A43" s="333">
        <v>44316</v>
      </c>
      <c r="B43" s="334">
        <v>135</v>
      </c>
      <c r="C43" s="335" t="s">
        <v>943</v>
      </c>
      <c r="D43" s="335">
        <v>7.5</v>
      </c>
    </row>
    <row r="44" spans="1:4" x14ac:dyDescent="0.3">
      <c r="A44" s="333">
        <v>44300</v>
      </c>
      <c r="B44" s="334">
        <v>138</v>
      </c>
      <c r="C44" s="335" t="s">
        <v>944</v>
      </c>
      <c r="D44" s="335">
        <v>7.5</v>
      </c>
    </row>
    <row r="45" spans="1:4" x14ac:dyDescent="0.3">
      <c r="A45" s="333">
        <v>44301</v>
      </c>
      <c r="B45" s="334">
        <v>139</v>
      </c>
      <c r="C45" s="335" t="s">
        <v>945</v>
      </c>
      <c r="D45" s="335">
        <v>6</v>
      </c>
    </row>
    <row r="46" spans="1:4" x14ac:dyDescent="0.3">
      <c r="A46" s="333">
        <v>44292</v>
      </c>
      <c r="B46" s="334">
        <v>141</v>
      </c>
      <c r="C46" s="335" t="s">
        <v>947</v>
      </c>
      <c r="D46" s="335">
        <v>6</v>
      </c>
    </row>
    <row r="47" spans="1:4" x14ac:dyDescent="0.3">
      <c r="A47" s="333">
        <v>44305</v>
      </c>
      <c r="B47" s="334">
        <v>142</v>
      </c>
      <c r="C47" s="335" t="s">
        <v>948</v>
      </c>
      <c r="D47" s="335">
        <v>6</v>
      </c>
    </row>
    <row r="48" spans="1:4" x14ac:dyDescent="0.3">
      <c r="A48" s="333">
        <v>44314</v>
      </c>
      <c r="B48" s="334">
        <v>143</v>
      </c>
      <c r="C48" s="335" t="s">
        <v>949</v>
      </c>
      <c r="D48" s="335">
        <v>6</v>
      </c>
    </row>
    <row r="49" spans="1:4" x14ac:dyDescent="0.3">
      <c r="A49" s="333">
        <v>44298</v>
      </c>
      <c r="B49" s="334">
        <v>149</v>
      </c>
      <c r="C49" s="335" t="s">
        <v>951</v>
      </c>
      <c r="D49" s="335">
        <v>6</v>
      </c>
    </row>
    <row r="50" spans="1:4" x14ac:dyDescent="0.3">
      <c r="A50" s="333">
        <v>44292</v>
      </c>
      <c r="B50" s="334">
        <v>168</v>
      </c>
      <c r="C50" s="335" t="s">
        <v>952</v>
      </c>
      <c r="D50" s="335">
        <v>6</v>
      </c>
    </row>
    <row r="51" spans="1:4" x14ac:dyDescent="0.3">
      <c r="A51" s="333">
        <v>44301</v>
      </c>
      <c r="B51" s="334">
        <v>169</v>
      </c>
      <c r="C51" s="335" t="s">
        <v>953</v>
      </c>
      <c r="D51" s="335">
        <v>6.64</v>
      </c>
    </row>
    <row r="52" spans="1:4" x14ac:dyDescent="0.3">
      <c r="A52" s="333">
        <v>44312</v>
      </c>
      <c r="B52" s="334">
        <v>174</v>
      </c>
      <c r="C52" s="335" t="s">
        <v>954</v>
      </c>
      <c r="D52" s="335">
        <v>7.5</v>
      </c>
    </row>
    <row r="53" spans="1:4" x14ac:dyDescent="0.3">
      <c r="A53" s="333">
        <v>44305</v>
      </c>
      <c r="B53" s="334">
        <v>176</v>
      </c>
      <c r="C53" s="335" t="s">
        <v>955</v>
      </c>
      <c r="D53" s="335">
        <v>6</v>
      </c>
    </row>
    <row r="54" spans="1:4" x14ac:dyDescent="0.3">
      <c r="A54" s="333">
        <v>44298</v>
      </c>
      <c r="B54" s="334">
        <v>177</v>
      </c>
      <c r="C54" s="335" t="s">
        <v>956</v>
      </c>
      <c r="D54" s="335">
        <v>6</v>
      </c>
    </row>
    <row r="55" spans="1:4" x14ac:dyDescent="0.3">
      <c r="A55" s="333">
        <v>44301</v>
      </c>
      <c r="B55" s="334">
        <v>182</v>
      </c>
      <c r="C55" s="335" t="s">
        <v>957</v>
      </c>
      <c r="D55" s="335">
        <v>6</v>
      </c>
    </row>
    <row r="56" spans="1:4" x14ac:dyDescent="0.3">
      <c r="A56" s="333">
        <v>44300</v>
      </c>
      <c r="B56" s="334">
        <v>187</v>
      </c>
      <c r="C56" s="335" t="s">
        <v>958</v>
      </c>
      <c r="D56" s="335">
        <v>6</v>
      </c>
    </row>
    <row r="57" spans="1:4" x14ac:dyDescent="0.3">
      <c r="A57" s="333">
        <v>44308</v>
      </c>
      <c r="B57" s="334">
        <v>189</v>
      </c>
      <c r="C57" s="335" t="s">
        <v>959</v>
      </c>
      <c r="D57" s="335">
        <v>6.64</v>
      </c>
    </row>
    <row r="58" spans="1:4" x14ac:dyDescent="0.3">
      <c r="A58" s="333">
        <v>44287</v>
      </c>
      <c r="B58" s="334">
        <v>214</v>
      </c>
      <c r="C58" s="335" t="s">
        <v>960</v>
      </c>
      <c r="D58" s="335">
        <v>6.64</v>
      </c>
    </row>
    <row r="59" spans="1:4" x14ac:dyDescent="0.3">
      <c r="A59" s="333">
        <v>44302</v>
      </c>
      <c r="B59" s="334">
        <v>229</v>
      </c>
      <c r="C59" s="335" t="s">
        <v>961</v>
      </c>
      <c r="D59" s="335">
        <v>7.5</v>
      </c>
    </row>
    <row r="60" spans="1:4" x14ac:dyDescent="0.3">
      <c r="A60" s="333">
        <v>44301</v>
      </c>
      <c r="B60" s="334">
        <v>277</v>
      </c>
      <c r="C60" s="335" t="s">
        <v>962</v>
      </c>
      <c r="D60" s="335">
        <v>6.64</v>
      </c>
    </row>
    <row r="61" spans="1:4" x14ac:dyDescent="0.3">
      <c r="A61" s="333">
        <v>44305</v>
      </c>
      <c r="B61" s="334">
        <v>38819</v>
      </c>
      <c r="C61" s="335" t="s">
        <v>1209</v>
      </c>
      <c r="D61" s="335">
        <v>15</v>
      </c>
    </row>
    <row r="62" spans="1:4" x14ac:dyDescent="0.3">
      <c r="A62" s="333">
        <v>44300</v>
      </c>
      <c r="B62" s="334">
        <v>39516</v>
      </c>
      <c r="C62" s="335" t="s">
        <v>963</v>
      </c>
      <c r="D62" s="335">
        <v>7.5</v>
      </c>
    </row>
    <row r="63" spans="1:4" x14ac:dyDescent="0.3">
      <c r="A63" s="333">
        <v>44302</v>
      </c>
      <c r="B63" s="334">
        <v>222222</v>
      </c>
      <c r="C63" s="335" t="s">
        <v>968</v>
      </c>
      <c r="D63" s="335">
        <v>7.5</v>
      </c>
    </row>
    <row r="64" spans="1:4" x14ac:dyDescent="0.3">
      <c r="A64" s="333">
        <v>44301</v>
      </c>
      <c r="B64" s="334">
        <v>290715</v>
      </c>
      <c r="C64" s="335" t="s">
        <v>969</v>
      </c>
      <c r="D64" s="335">
        <v>6</v>
      </c>
    </row>
    <row r="65" spans="1:4" x14ac:dyDescent="0.3">
      <c r="A65" s="333">
        <v>44299</v>
      </c>
      <c r="B65" s="334">
        <v>333333</v>
      </c>
      <c r="C65" s="335" t="s">
        <v>970</v>
      </c>
      <c r="D65" s="335">
        <v>6.64</v>
      </c>
    </row>
    <row r="66" spans="1:4" x14ac:dyDescent="0.3">
      <c r="A66" s="333">
        <v>44305</v>
      </c>
      <c r="B66" s="334">
        <v>756351</v>
      </c>
      <c r="C66" s="335" t="s">
        <v>971</v>
      </c>
      <c r="D66" s="335">
        <v>7.5</v>
      </c>
    </row>
    <row r="67" spans="1:4" x14ac:dyDescent="0.3">
      <c r="A67" s="333">
        <v>44298</v>
      </c>
      <c r="B67" s="334">
        <v>1010133</v>
      </c>
      <c r="C67" s="335" t="s">
        <v>972</v>
      </c>
      <c r="D67" s="335">
        <v>6</v>
      </c>
    </row>
    <row r="68" spans="1:4" x14ac:dyDescent="0.3">
      <c r="A68" s="333">
        <v>44292</v>
      </c>
      <c r="B68" s="334">
        <v>1010140</v>
      </c>
      <c r="C68" s="335" t="s">
        <v>973</v>
      </c>
      <c r="D68" s="335">
        <v>3.75</v>
      </c>
    </row>
    <row r="69" spans="1:4" x14ac:dyDescent="0.3">
      <c r="A69" s="333">
        <v>44295</v>
      </c>
      <c r="B69" s="334">
        <v>1772033</v>
      </c>
      <c r="C69" s="335" t="s">
        <v>974</v>
      </c>
      <c r="D69" s="335">
        <v>7.5</v>
      </c>
    </row>
    <row r="70" spans="1:4" x14ac:dyDescent="0.3">
      <c r="A70" s="333">
        <v>44293</v>
      </c>
      <c r="B70" s="334">
        <v>2893003</v>
      </c>
      <c r="C70" s="335" t="s">
        <v>976</v>
      </c>
      <c r="D70" s="335">
        <v>6</v>
      </c>
    </row>
    <row r="71" spans="1:4" x14ac:dyDescent="0.3">
      <c r="A71" s="333">
        <v>44302</v>
      </c>
      <c r="B71" s="334">
        <v>2893004</v>
      </c>
      <c r="C71" s="335" t="s">
        <v>977</v>
      </c>
      <c r="D71" s="335">
        <v>6.64</v>
      </c>
    </row>
    <row r="72" spans="1:4" x14ac:dyDescent="0.3">
      <c r="A72" s="333">
        <v>44301</v>
      </c>
      <c r="B72" s="334">
        <v>2893005</v>
      </c>
      <c r="C72" s="335" t="s">
        <v>978</v>
      </c>
      <c r="D72" s="335">
        <v>6</v>
      </c>
    </row>
    <row r="73" spans="1:4" x14ac:dyDescent="0.3">
      <c r="A73" s="333">
        <v>44305</v>
      </c>
      <c r="B73" s="334">
        <v>2893006</v>
      </c>
      <c r="C73" s="335" t="s">
        <v>979</v>
      </c>
      <c r="D73" s="335">
        <v>6.64</v>
      </c>
    </row>
    <row r="74" spans="1:4" x14ac:dyDescent="0.3">
      <c r="A74" s="333">
        <v>44301</v>
      </c>
      <c r="B74" s="334">
        <v>2893007</v>
      </c>
      <c r="C74" s="335" t="s">
        <v>980</v>
      </c>
      <c r="D74" s="335">
        <v>6.64</v>
      </c>
    </row>
    <row r="75" spans="1:4" x14ac:dyDescent="0.3">
      <c r="A75" s="333">
        <v>44299</v>
      </c>
      <c r="B75" s="334">
        <v>2893009</v>
      </c>
      <c r="C75" s="335" t="s">
        <v>981</v>
      </c>
      <c r="D75" s="335">
        <v>6</v>
      </c>
    </row>
    <row r="76" spans="1:4" x14ac:dyDescent="0.3">
      <c r="A76" s="333">
        <v>44305</v>
      </c>
      <c r="B76" s="334">
        <v>2893013</v>
      </c>
      <c r="C76" s="335" t="s">
        <v>982</v>
      </c>
      <c r="D76" s="335">
        <v>6</v>
      </c>
    </row>
    <row r="77" spans="1:4" x14ac:dyDescent="0.3">
      <c r="A77" s="333">
        <v>44306</v>
      </c>
      <c r="B77" s="334">
        <v>2893014</v>
      </c>
      <c r="C77" s="335" t="s">
        <v>983</v>
      </c>
      <c r="D77" s="335">
        <v>6</v>
      </c>
    </row>
    <row r="78" spans="1:4" x14ac:dyDescent="0.3">
      <c r="A78" s="333">
        <v>44287</v>
      </c>
      <c r="B78" s="334">
        <v>2893015</v>
      </c>
      <c r="C78" s="335" t="s">
        <v>984</v>
      </c>
      <c r="D78" s="335">
        <v>6.64</v>
      </c>
    </row>
    <row r="79" spans="1:4" x14ac:dyDescent="0.3">
      <c r="A79" s="333">
        <v>44302</v>
      </c>
      <c r="B79" s="334">
        <v>2893016</v>
      </c>
      <c r="C79" s="335" t="s">
        <v>985</v>
      </c>
      <c r="D79" s="335">
        <v>6</v>
      </c>
    </row>
    <row r="80" spans="1:4" x14ac:dyDescent="0.3">
      <c r="A80" s="333">
        <v>44292</v>
      </c>
      <c r="B80" s="334">
        <v>2893019</v>
      </c>
      <c r="C80" s="335" t="s">
        <v>986</v>
      </c>
      <c r="D80" s="335">
        <v>6</v>
      </c>
    </row>
    <row r="81" spans="1:4" x14ac:dyDescent="0.3">
      <c r="A81" s="333">
        <v>44301</v>
      </c>
      <c r="B81" s="334">
        <v>2893022</v>
      </c>
      <c r="C81" s="335" t="s">
        <v>987</v>
      </c>
      <c r="D81" s="335">
        <v>6</v>
      </c>
    </row>
    <row r="82" spans="1:4" x14ac:dyDescent="0.3">
      <c r="A82" s="333">
        <v>44299</v>
      </c>
      <c r="B82" s="334">
        <v>2893027</v>
      </c>
      <c r="C82" s="335" t="s">
        <v>990</v>
      </c>
      <c r="D82" s="335">
        <v>6</v>
      </c>
    </row>
    <row r="83" spans="1:4" x14ac:dyDescent="0.3">
      <c r="A83" s="333">
        <v>44299</v>
      </c>
      <c r="B83" s="334">
        <v>2893036</v>
      </c>
      <c r="C83" s="335" t="s">
        <v>992</v>
      </c>
      <c r="D83" s="335">
        <v>6</v>
      </c>
    </row>
    <row r="84" spans="1:4" x14ac:dyDescent="0.3">
      <c r="A84" s="333">
        <v>44302</v>
      </c>
      <c r="B84" s="334">
        <v>2893040</v>
      </c>
      <c r="C84" s="335" t="s">
        <v>993</v>
      </c>
      <c r="D84" s="335">
        <v>6.64</v>
      </c>
    </row>
    <row r="85" spans="1:4" x14ac:dyDescent="0.3">
      <c r="A85" s="333">
        <v>44301</v>
      </c>
      <c r="B85" s="334">
        <v>2893046</v>
      </c>
      <c r="C85" s="335" t="s">
        <v>995</v>
      </c>
      <c r="D85" s="335">
        <v>6</v>
      </c>
    </row>
    <row r="86" spans="1:4" x14ac:dyDescent="0.3">
      <c r="A86" s="333">
        <v>44299</v>
      </c>
      <c r="B86" s="334">
        <v>2893049</v>
      </c>
      <c r="C86" s="335" t="s">
        <v>996</v>
      </c>
      <c r="D86" s="335">
        <v>6</v>
      </c>
    </row>
    <row r="87" spans="1:4" x14ac:dyDescent="0.3">
      <c r="A87" s="333">
        <v>44306</v>
      </c>
      <c r="B87" s="334">
        <v>2893055</v>
      </c>
      <c r="C87" s="335" t="s">
        <v>997</v>
      </c>
      <c r="D87" s="335">
        <v>6</v>
      </c>
    </row>
    <row r="88" spans="1:4" x14ac:dyDescent="0.3">
      <c r="A88" s="333">
        <v>44298</v>
      </c>
      <c r="B88" s="334">
        <v>2893058</v>
      </c>
      <c r="C88" s="335" t="s">
        <v>998</v>
      </c>
      <c r="D88" s="335">
        <v>6.64</v>
      </c>
    </row>
    <row r="89" spans="1:4" x14ac:dyDescent="0.3">
      <c r="A89" s="333">
        <v>44292</v>
      </c>
      <c r="B89" s="334">
        <v>2893059</v>
      </c>
      <c r="C89" s="335" t="s">
        <v>999</v>
      </c>
      <c r="D89" s="335">
        <v>6</v>
      </c>
    </row>
    <row r="90" spans="1:4" x14ac:dyDescent="0.3">
      <c r="A90" s="333">
        <v>44314</v>
      </c>
      <c r="B90" s="334">
        <v>2893068</v>
      </c>
      <c r="C90" s="335" t="s">
        <v>1000</v>
      </c>
      <c r="D90" s="335">
        <v>6</v>
      </c>
    </row>
    <row r="91" spans="1:4" x14ac:dyDescent="0.3">
      <c r="A91" s="333">
        <v>44298</v>
      </c>
      <c r="B91" s="334">
        <v>2893096</v>
      </c>
      <c r="C91" s="335" t="s">
        <v>1001</v>
      </c>
      <c r="D91" s="335">
        <v>6</v>
      </c>
    </row>
    <row r="92" spans="1:4" x14ac:dyDescent="0.3">
      <c r="A92" s="333">
        <v>44305</v>
      </c>
      <c r="B92" s="334">
        <v>2893158</v>
      </c>
      <c r="C92" s="335" t="s">
        <v>1002</v>
      </c>
      <c r="D92" s="335">
        <v>6.64</v>
      </c>
    </row>
    <row r="93" spans="1:4" x14ac:dyDescent="0.3">
      <c r="A93" s="333">
        <v>44287</v>
      </c>
      <c r="B93" s="334">
        <v>2893178</v>
      </c>
      <c r="C93" s="335" t="s">
        <v>1003</v>
      </c>
      <c r="D93" s="335">
        <v>6</v>
      </c>
    </row>
    <row r="94" spans="1:4" x14ac:dyDescent="0.3">
      <c r="A94" s="333">
        <v>44299</v>
      </c>
      <c r="B94" s="334">
        <v>2907008</v>
      </c>
      <c r="C94" s="335" t="s">
        <v>1224</v>
      </c>
      <c r="D94" s="335">
        <v>6</v>
      </c>
    </row>
    <row r="95" spans="1:4" x14ac:dyDescent="0.3">
      <c r="A95" s="333">
        <v>44301</v>
      </c>
      <c r="B95" s="334">
        <v>2907011</v>
      </c>
      <c r="C95" s="335" t="s">
        <v>1005</v>
      </c>
      <c r="D95" s="335">
        <v>6</v>
      </c>
    </row>
    <row r="96" spans="1:4" x14ac:dyDescent="0.3">
      <c r="A96" s="333">
        <v>44298</v>
      </c>
      <c r="B96" s="334">
        <v>2907016</v>
      </c>
      <c r="C96" s="335" t="s">
        <v>1006</v>
      </c>
      <c r="D96" s="335">
        <v>6</v>
      </c>
    </row>
    <row r="97" spans="1:4" x14ac:dyDescent="0.3">
      <c r="A97" s="333">
        <v>44292</v>
      </c>
      <c r="B97" s="334">
        <v>2907018</v>
      </c>
      <c r="C97" s="335" t="s">
        <v>1007</v>
      </c>
      <c r="D97" s="335">
        <v>6.64</v>
      </c>
    </row>
    <row r="98" spans="1:4" x14ac:dyDescent="0.3">
      <c r="A98" s="333">
        <v>44313</v>
      </c>
      <c r="B98" s="334">
        <v>2907019</v>
      </c>
      <c r="C98" s="335" t="s">
        <v>959</v>
      </c>
      <c r="D98" s="335">
        <v>6</v>
      </c>
    </row>
    <row r="99" spans="1:4" x14ac:dyDescent="0.3">
      <c r="A99" s="333">
        <v>44301</v>
      </c>
      <c r="B99" s="334">
        <v>2907034</v>
      </c>
      <c r="C99" s="335" t="s">
        <v>1009</v>
      </c>
      <c r="D99" s="335">
        <v>6.64</v>
      </c>
    </row>
    <row r="100" spans="1:4" ht="20.399999999999999" x14ac:dyDescent="0.3">
      <c r="A100" s="333">
        <v>44307</v>
      </c>
      <c r="B100" s="334">
        <v>2907036</v>
      </c>
      <c r="C100" s="335" t="s">
        <v>1010</v>
      </c>
      <c r="D100" s="335">
        <v>6.64</v>
      </c>
    </row>
    <row r="101" spans="1:4" x14ac:dyDescent="0.3">
      <c r="A101" s="333">
        <v>44298</v>
      </c>
      <c r="B101" s="334">
        <v>2907038</v>
      </c>
      <c r="C101" s="335" t="s">
        <v>1011</v>
      </c>
      <c r="D101" s="335">
        <v>6</v>
      </c>
    </row>
    <row r="102" spans="1:4" x14ac:dyDescent="0.3">
      <c r="A102" s="333">
        <v>44293</v>
      </c>
      <c r="B102" s="334">
        <v>2907041</v>
      </c>
      <c r="C102" s="335" t="s">
        <v>1012</v>
      </c>
      <c r="D102" s="335">
        <v>6.64</v>
      </c>
    </row>
    <row r="103" spans="1:4" x14ac:dyDescent="0.3">
      <c r="A103" s="333">
        <v>44294</v>
      </c>
      <c r="B103" s="334">
        <v>2907043</v>
      </c>
      <c r="C103" s="335" t="s">
        <v>1013</v>
      </c>
      <c r="D103" s="335">
        <v>6.64</v>
      </c>
    </row>
    <row r="104" spans="1:4" x14ac:dyDescent="0.3">
      <c r="A104" s="333">
        <v>44301</v>
      </c>
      <c r="B104" s="334">
        <v>2907049</v>
      </c>
      <c r="C104" s="335" t="s">
        <v>1014</v>
      </c>
      <c r="D104" s="335">
        <v>6</v>
      </c>
    </row>
    <row r="105" spans="1:4" x14ac:dyDescent="0.3">
      <c r="A105" s="333">
        <v>44301</v>
      </c>
      <c r="B105" s="334">
        <v>2907052</v>
      </c>
      <c r="C105" s="335" t="s">
        <v>1015</v>
      </c>
      <c r="D105" s="335">
        <v>6</v>
      </c>
    </row>
    <row r="106" spans="1:4" x14ac:dyDescent="0.3">
      <c r="A106" s="333">
        <v>44301</v>
      </c>
      <c r="B106" s="334">
        <v>2907054</v>
      </c>
      <c r="C106" s="335" t="s">
        <v>1016</v>
      </c>
      <c r="D106" s="335">
        <v>6</v>
      </c>
    </row>
    <row r="107" spans="1:4" x14ac:dyDescent="0.3">
      <c r="A107" s="333">
        <v>44301</v>
      </c>
      <c r="B107" s="334">
        <v>2907060</v>
      </c>
      <c r="C107" s="335" t="s">
        <v>1017</v>
      </c>
      <c r="D107" s="335">
        <v>6</v>
      </c>
    </row>
    <row r="108" spans="1:4" x14ac:dyDescent="0.3">
      <c r="A108" s="333">
        <v>44302</v>
      </c>
      <c r="B108" s="334">
        <v>2907069</v>
      </c>
      <c r="C108" s="335" t="s">
        <v>1019</v>
      </c>
      <c r="D108" s="335">
        <v>6</v>
      </c>
    </row>
    <row r="109" spans="1:4" x14ac:dyDescent="0.3">
      <c r="A109" s="333">
        <v>44301</v>
      </c>
      <c r="B109" s="334">
        <v>2907071</v>
      </c>
      <c r="C109" s="335" t="s">
        <v>1020</v>
      </c>
      <c r="D109" s="335">
        <v>6.64</v>
      </c>
    </row>
    <row r="110" spans="1:4" x14ac:dyDescent="0.3">
      <c r="A110" s="333">
        <v>44312</v>
      </c>
      <c r="B110" s="334">
        <v>2907075</v>
      </c>
      <c r="C110" s="335" t="s">
        <v>1226</v>
      </c>
      <c r="D110" s="335">
        <v>12</v>
      </c>
    </row>
    <row r="111" spans="1:4" x14ac:dyDescent="0.3">
      <c r="A111" s="333">
        <v>44305</v>
      </c>
      <c r="B111" s="334">
        <v>2907076</v>
      </c>
      <c r="C111" s="335" t="s">
        <v>1021</v>
      </c>
      <c r="D111" s="335">
        <v>6</v>
      </c>
    </row>
    <row r="112" spans="1:4" x14ac:dyDescent="0.3">
      <c r="A112" s="333">
        <v>44301</v>
      </c>
      <c r="B112" s="334">
        <v>2907081</v>
      </c>
      <c r="C112" s="335" t="s">
        <v>1022</v>
      </c>
      <c r="D112" s="335">
        <v>6.64</v>
      </c>
    </row>
    <row r="113" spans="1:4" x14ac:dyDescent="0.3">
      <c r="A113" s="333">
        <v>44301</v>
      </c>
      <c r="B113" s="334">
        <v>2907083</v>
      </c>
      <c r="C113" s="335" t="s">
        <v>1023</v>
      </c>
      <c r="D113" s="335">
        <v>6</v>
      </c>
    </row>
    <row r="114" spans="1:4" x14ac:dyDescent="0.3">
      <c r="A114" s="333">
        <v>44302</v>
      </c>
      <c r="B114" s="334">
        <v>2907088</v>
      </c>
      <c r="C114" s="335" t="s">
        <v>1024</v>
      </c>
      <c r="D114" s="335">
        <v>6</v>
      </c>
    </row>
    <row r="115" spans="1:4" x14ac:dyDescent="0.3">
      <c r="A115" s="333">
        <v>44301</v>
      </c>
      <c r="B115" s="334">
        <v>2907093</v>
      </c>
      <c r="C115" s="335" t="s">
        <v>1025</v>
      </c>
      <c r="D115" s="335">
        <v>6</v>
      </c>
    </row>
    <row r="116" spans="1:4" x14ac:dyDescent="0.3">
      <c r="A116" s="333">
        <v>44301</v>
      </c>
      <c r="B116" s="334">
        <v>2907098</v>
      </c>
      <c r="C116" s="335" t="s">
        <v>1026</v>
      </c>
      <c r="D116" s="335">
        <v>6</v>
      </c>
    </row>
    <row r="117" spans="1:4" x14ac:dyDescent="0.3">
      <c r="A117" s="333">
        <v>44298</v>
      </c>
      <c r="B117" s="334">
        <v>2907099</v>
      </c>
      <c r="C117" s="335" t="s">
        <v>1027</v>
      </c>
      <c r="D117" s="335">
        <v>6.64</v>
      </c>
    </row>
    <row r="118" spans="1:4" x14ac:dyDescent="0.3">
      <c r="A118" s="333">
        <v>44298</v>
      </c>
      <c r="B118" s="334">
        <v>2907113</v>
      </c>
      <c r="C118" s="335" t="s">
        <v>1028</v>
      </c>
      <c r="D118" s="335">
        <v>6.64</v>
      </c>
    </row>
    <row r="119" spans="1:4" x14ac:dyDescent="0.3">
      <c r="A119" s="333">
        <v>44301</v>
      </c>
      <c r="B119" s="334">
        <v>2907113</v>
      </c>
      <c r="C119" s="335">
        <v>0</v>
      </c>
      <c r="D119" s="335">
        <v>12</v>
      </c>
    </row>
    <row r="120" spans="1:4" x14ac:dyDescent="0.3">
      <c r="A120" s="333">
        <v>44306</v>
      </c>
      <c r="B120" s="334">
        <v>2907117</v>
      </c>
      <c r="C120" s="335" t="s">
        <v>1029</v>
      </c>
      <c r="D120" s="335">
        <v>6</v>
      </c>
    </row>
    <row r="121" spans="1:4" x14ac:dyDescent="0.3">
      <c r="A121" s="333">
        <v>44300</v>
      </c>
      <c r="B121" s="334">
        <v>2907125</v>
      </c>
      <c r="C121" s="335" t="s">
        <v>1030</v>
      </c>
      <c r="D121" s="335">
        <v>6</v>
      </c>
    </row>
    <row r="122" spans="1:4" x14ac:dyDescent="0.3">
      <c r="A122" s="333">
        <v>44298</v>
      </c>
      <c r="B122" s="334">
        <v>2907128</v>
      </c>
      <c r="C122" s="335" t="s">
        <v>1031</v>
      </c>
      <c r="D122" s="335">
        <v>6</v>
      </c>
    </row>
    <row r="123" spans="1:4" x14ac:dyDescent="0.3">
      <c r="A123" s="333">
        <v>44293</v>
      </c>
      <c r="B123" s="334">
        <v>2907134</v>
      </c>
      <c r="C123" s="335" t="s">
        <v>1032</v>
      </c>
      <c r="D123" s="335">
        <v>6.64</v>
      </c>
    </row>
    <row r="124" spans="1:4" x14ac:dyDescent="0.3">
      <c r="A124" s="333">
        <v>44295</v>
      </c>
      <c r="B124" s="334">
        <v>2907145</v>
      </c>
      <c r="C124" s="335" t="s">
        <v>1033</v>
      </c>
      <c r="D124" s="335">
        <v>7.5</v>
      </c>
    </row>
    <row r="125" spans="1:4" x14ac:dyDescent="0.3">
      <c r="A125" s="333">
        <v>44306</v>
      </c>
      <c r="B125" s="334">
        <v>2907145</v>
      </c>
      <c r="C125" s="335" t="s">
        <v>1033</v>
      </c>
      <c r="D125" s="335">
        <v>7.5</v>
      </c>
    </row>
    <row r="126" spans="1:4" x14ac:dyDescent="0.3">
      <c r="A126" s="333">
        <v>44300</v>
      </c>
      <c r="B126" s="334">
        <v>2907148</v>
      </c>
      <c r="C126" s="335" t="s">
        <v>1035</v>
      </c>
      <c r="D126" s="335">
        <v>6</v>
      </c>
    </row>
    <row r="127" spans="1:4" x14ac:dyDescent="0.3">
      <c r="A127" s="333">
        <v>44307</v>
      </c>
      <c r="B127" s="334">
        <v>2907151</v>
      </c>
      <c r="C127" s="335" t="s">
        <v>1036</v>
      </c>
      <c r="D127" s="335">
        <v>3.32</v>
      </c>
    </row>
    <row r="128" spans="1:4" x14ac:dyDescent="0.3">
      <c r="A128" s="333">
        <v>44306</v>
      </c>
      <c r="B128" s="334">
        <v>2907162</v>
      </c>
      <c r="C128" s="335" t="s">
        <v>1037</v>
      </c>
      <c r="D128" s="335">
        <v>6</v>
      </c>
    </row>
    <row r="129" spans="1:4" x14ac:dyDescent="0.3">
      <c r="A129" s="333">
        <v>44306</v>
      </c>
      <c r="B129" s="334">
        <v>2907165</v>
      </c>
      <c r="C129" s="335" t="s">
        <v>1011</v>
      </c>
      <c r="D129" s="335">
        <v>6.64</v>
      </c>
    </row>
    <row r="130" spans="1:4" x14ac:dyDescent="0.3">
      <c r="A130" s="333">
        <v>44302</v>
      </c>
      <c r="B130" s="334">
        <v>2907166</v>
      </c>
      <c r="C130" s="335" t="s">
        <v>1038</v>
      </c>
      <c r="D130" s="335">
        <v>6</v>
      </c>
    </row>
    <row r="131" spans="1:4" x14ac:dyDescent="0.3">
      <c r="A131" s="333">
        <v>44306</v>
      </c>
      <c r="B131" s="334">
        <v>2907167</v>
      </c>
      <c r="C131" s="335" t="s">
        <v>1039</v>
      </c>
      <c r="D131" s="335">
        <v>6</v>
      </c>
    </row>
    <row r="132" spans="1:4" x14ac:dyDescent="0.3">
      <c r="A132" s="333">
        <v>44292</v>
      </c>
      <c r="B132" s="334">
        <v>2907170</v>
      </c>
      <c r="C132" s="335" t="s">
        <v>1040</v>
      </c>
      <c r="D132" s="335">
        <v>6</v>
      </c>
    </row>
    <row r="133" spans="1:4" x14ac:dyDescent="0.3">
      <c r="A133" s="333">
        <v>44302</v>
      </c>
      <c r="B133" s="334">
        <v>2907175</v>
      </c>
      <c r="C133" s="335" t="s">
        <v>1041</v>
      </c>
      <c r="D133" s="335">
        <v>6.64</v>
      </c>
    </row>
    <row r="134" spans="1:4" x14ac:dyDescent="0.3">
      <c r="A134" s="333">
        <v>44298</v>
      </c>
      <c r="B134" s="334">
        <v>2907180</v>
      </c>
      <c r="C134" s="335" t="s">
        <v>1042</v>
      </c>
      <c r="D134" s="335">
        <v>6.64</v>
      </c>
    </row>
    <row r="135" spans="1:4" x14ac:dyDescent="0.3">
      <c r="A135" s="333">
        <v>44301</v>
      </c>
      <c r="B135" s="334">
        <v>2907196</v>
      </c>
      <c r="C135" s="335" t="s">
        <v>1043</v>
      </c>
      <c r="D135" s="335">
        <v>6.64</v>
      </c>
    </row>
    <row r="136" spans="1:4" x14ac:dyDescent="0.3">
      <c r="A136" s="333">
        <v>44298</v>
      </c>
      <c r="B136" s="334">
        <v>2907198</v>
      </c>
      <c r="C136" s="335" t="s">
        <v>1044</v>
      </c>
      <c r="D136" s="335">
        <v>6.64</v>
      </c>
    </row>
    <row r="137" spans="1:4" x14ac:dyDescent="0.3">
      <c r="A137" s="333">
        <v>44301</v>
      </c>
      <c r="B137" s="334">
        <v>2907199</v>
      </c>
      <c r="C137" s="335" t="s">
        <v>1045</v>
      </c>
      <c r="D137" s="335">
        <v>6.64</v>
      </c>
    </row>
    <row r="138" spans="1:4" x14ac:dyDescent="0.3">
      <c r="A138" s="333">
        <v>44292</v>
      </c>
      <c r="B138" s="334">
        <v>2907202</v>
      </c>
      <c r="C138" s="335" t="s">
        <v>1046</v>
      </c>
      <c r="D138" s="335">
        <v>6</v>
      </c>
    </row>
    <row r="139" spans="1:4" x14ac:dyDescent="0.3">
      <c r="A139" s="333">
        <v>44292</v>
      </c>
      <c r="B139" s="334">
        <v>3217288</v>
      </c>
      <c r="C139" s="335" t="s">
        <v>1047</v>
      </c>
      <c r="D139" s="335">
        <v>7.5</v>
      </c>
    </row>
    <row r="140" spans="1:4" x14ac:dyDescent="0.3">
      <c r="A140" s="333">
        <v>44306</v>
      </c>
      <c r="B140" s="334">
        <v>4772031</v>
      </c>
      <c r="C140" s="335" t="s">
        <v>1048</v>
      </c>
      <c r="D140" s="335">
        <v>7.5</v>
      </c>
    </row>
    <row r="141" spans="1:4" x14ac:dyDescent="0.3">
      <c r="A141" s="333">
        <v>44294</v>
      </c>
      <c r="B141" s="334">
        <v>4772037</v>
      </c>
      <c r="C141" s="335" t="s">
        <v>1049</v>
      </c>
      <c r="D141" s="335">
        <v>7.5</v>
      </c>
    </row>
    <row r="142" spans="1:4" x14ac:dyDescent="0.3">
      <c r="A142" s="333">
        <v>44302</v>
      </c>
      <c r="B142" s="334">
        <v>4772040</v>
      </c>
      <c r="C142" s="335" t="s">
        <v>1050</v>
      </c>
      <c r="D142" s="335">
        <v>7.5</v>
      </c>
    </row>
    <row r="143" spans="1:4" x14ac:dyDescent="0.3">
      <c r="A143" s="333">
        <v>44306</v>
      </c>
      <c r="B143" s="334">
        <v>4772046</v>
      </c>
      <c r="C143" s="335" t="s">
        <v>1051</v>
      </c>
      <c r="D143" s="335">
        <v>6.64</v>
      </c>
    </row>
    <row r="144" spans="1:4" x14ac:dyDescent="0.3">
      <c r="A144" s="333">
        <v>44295</v>
      </c>
      <c r="B144" s="334">
        <v>4772048</v>
      </c>
      <c r="C144" s="335" t="s">
        <v>1052</v>
      </c>
      <c r="D144" s="335">
        <v>7.5</v>
      </c>
    </row>
    <row r="145" spans="1:4" x14ac:dyDescent="0.3">
      <c r="A145" s="333">
        <v>44298</v>
      </c>
      <c r="B145" s="334">
        <v>4772064</v>
      </c>
      <c r="C145" s="335" t="s">
        <v>1055</v>
      </c>
      <c r="D145" s="335">
        <v>7.5</v>
      </c>
    </row>
    <row r="146" spans="1:4" x14ac:dyDescent="0.3">
      <c r="A146" s="333">
        <v>44302</v>
      </c>
      <c r="B146" s="334">
        <v>4772067</v>
      </c>
      <c r="C146" s="335" t="s">
        <v>1056</v>
      </c>
      <c r="D146" s="335">
        <v>7.5</v>
      </c>
    </row>
    <row r="147" spans="1:4" x14ac:dyDescent="0.3">
      <c r="A147" s="333">
        <v>44299</v>
      </c>
      <c r="B147" s="334">
        <v>4772069</v>
      </c>
      <c r="C147" s="335" t="s">
        <v>1057</v>
      </c>
      <c r="D147" s="335">
        <v>7.5</v>
      </c>
    </row>
    <row r="148" spans="1:4" x14ac:dyDescent="0.3">
      <c r="A148" s="333">
        <v>44302</v>
      </c>
      <c r="B148" s="334">
        <v>4772070</v>
      </c>
      <c r="C148" s="335" t="s">
        <v>1058</v>
      </c>
      <c r="D148" s="335">
        <v>7.5</v>
      </c>
    </row>
    <row r="149" spans="1:4" x14ac:dyDescent="0.3">
      <c r="A149" s="333">
        <v>44302</v>
      </c>
      <c r="B149" s="334">
        <v>4772072</v>
      </c>
      <c r="C149" s="335" t="s">
        <v>1059</v>
      </c>
      <c r="D149" s="335">
        <v>6.64</v>
      </c>
    </row>
    <row r="150" spans="1:4" x14ac:dyDescent="0.3">
      <c r="A150" s="333">
        <v>44299</v>
      </c>
      <c r="B150" s="334">
        <v>6130028</v>
      </c>
      <c r="C150" s="335" t="s">
        <v>331</v>
      </c>
      <c r="D150" s="335">
        <v>7.5</v>
      </c>
    </row>
    <row r="151" spans="1:4" x14ac:dyDescent="0.3">
      <c r="A151" s="333">
        <v>44301</v>
      </c>
      <c r="B151" s="334">
        <v>6130103</v>
      </c>
      <c r="C151" s="335" t="s">
        <v>1060</v>
      </c>
      <c r="D151" s="335">
        <v>6.64</v>
      </c>
    </row>
    <row r="152" spans="1:4" x14ac:dyDescent="0.3">
      <c r="A152" s="333">
        <v>44299</v>
      </c>
      <c r="B152" s="334">
        <v>6130117</v>
      </c>
      <c r="C152" s="335" t="s">
        <v>1061</v>
      </c>
      <c r="D152" s="335">
        <v>7.5</v>
      </c>
    </row>
    <row r="153" spans="1:4" x14ac:dyDescent="0.3">
      <c r="A153" s="333">
        <v>44300</v>
      </c>
      <c r="B153" s="334">
        <v>6130146</v>
      </c>
      <c r="C153" s="335" t="s">
        <v>1062</v>
      </c>
      <c r="D153" s="335">
        <v>7.5</v>
      </c>
    </row>
    <row r="154" spans="1:4" x14ac:dyDescent="0.3">
      <c r="A154" s="333">
        <v>44301</v>
      </c>
      <c r="B154" s="334">
        <v>6130155</v>
      </c>
      <c r="C154" s="335" t="s">
        <v>1063</v>
      </c>
      <c r="D154" s="335">
        <v>7.5</v>
      </c>
    </row>
    <row r="155" spans="1:4" x14ac:dyDescent="0.3">
      <c r="A155" s="333">
        <v>44301</v>
      </c>
      <c r="B155" s="334">
        <v>6130210</v>
      </c>
      <c r="C155" s="335" t="s">
        <v>1064</v>
      </c>
      <c r="D155" s="335">
        <v>7.5</v>
      </c>
    </row>
    <row r="156" spans="1:4" x14ac:dyDescent="0.3">
      <c r="A156" s="333">
        <v>44292</v>
      </c>
      <c r="B156" s="334">
        <v>6681239</v>
      </c>
      <c r="C156" s="335" t="s">
        <v>1067</v>
      </c>
      <c r="D156" s="335">
        <v>7.5</v>
      </c>
    </row>
    <row r="157" spans="1:4" x14ac:dyDescent="0.3">
      <c r="A157" s="333">
        <v>44312</v>
      </c>
      <c r="B157" s="334">
        <v>6801047</v>
      </c>
      <c r="C157" s="335" t="s">
        <v>1068</v>
      </c>
      <c r="D157" s="335">
        <v>7.5</v>
      </c>
    </row>
    <row r="158" spans="1:4" ht="20.399999999999999" x14ac:dyDescent="0.3">
      <c r="A158" s="333">
        <v>44298</v>
      </c>
      <c r="B158" s="334">
        <v>6881001</v>
      </c>
      <c r="C158" s="335" t="s">
        <v>1069</v>
      </c>
      <c r="D158" s="335">
        <v>7.5</v>
      </c>
    </row>
    <row r="159" spans="1:4" x14ac:dyDescent="0.3">
      <c r="A159" s="333">
        <v>44301</v>
      </c>
      <c r="B159" s="334">
        <v>6881004</v>
      </c>
      <c r="C159" s="335" t="s">
        <v>1070</v>
      </c>
      <c r="D159" s="335">
        <v>6.64</v>
      </c>
    </row>
    <row r="160" spans="1:4" x14ac:dyDescent="0.3">
      <c r="A160" s="333">
        <v>44298</v>
      </c>
      <c r="B160" s="334">
        <v>6881020</v>
      </c>
      <c r="C160" s="335" t="s">
        <v>207</v>
      </c>
      <c r="D160" s="335">
        <v>7.5</v>
      </c>
    </row>
    <row r="161" spans="1:4" x14ac:dyDescent="0.3">
      <c r="A161" s="333">
        <v>44302</v>
      </c>
      <c r="B161" s="334">
        <v>6881020</v>
      </c>
      <c r="C161" s="335" t="s">
        <v>207</v>
      </c>
      <c r="D161" s="335">
        <v>6.64</v>
      </c>
    </row>
    <row r="162" spans="1:4" x14ac:dyDescent="0.3">
      <c r="A162" s="333">
        <v>44299</v>
      </c>
      <c r="B162" s="334">
        <v>6881024</v>
      </c>
      <c r="C162" s="335" t="s">
        <v>1071</v>
      </c>
      <c r="D162" s="335">
        <v>6.64</v>
      </c>
    </row>
    <row r="163" spans="1:4" x14ac:dyDescent="0.3">
      <c r="A163" s="333">
        <v>44301</v>
      </c>
      <c r="B163" s="334">
        <v>6881025</v>
      </c>
      <c r="C163" s="335" t="s">
        <v>1072</v>
      </c>
      <c r="D163" s="335">
        <v>7.5</v>
      </c>
    </row>
    <row r="164" spans="1:4" x14ac:dyDescent="0.3">
      <c r="A164" s="333">
        <v>44298</v>
      </c>
      <c r="B164" s="334">
        <v>6881029</v>
      </c>
      <c r="C164" s="335" t="s">
        <v>1073</v>
      </c>
      <c r="D164" s="335">
        <v>7.5</v>
      </c>
    </row>
    <row r="165" spans="1:4" x14ac:dyDescent="0.3">
      <c r="A165" s="333">
        <v>44298</v>
      </c>
      <c r="B165" s="334">
        <v>6881030</v>
      </c>
      <c r="C165" s="335" t="s">
        <v>1074</v>
      </c>
      <c r="D165" s="335">
        <v>6.64</v>
      </c>
    </row>
    <row r="166" spans="1:4" x14ac:dyDescent="0.3">
      <c r="A166" s="333">
        <v>44302</v>
      </c>
      <c r="B166" s="334">
        <v>6881044</v>
      </c>
      <c r="C166" s="335" t="s">
        <v>1075</v>
      </c>
      <c r="D166" s="335">
        <v>8</v>
      </c>
    </row>
    <row r="167" spans="1:4" x14ac:dyDescent="0.3">
      <c r="A167" s="333">
        <v>44294</v>
      </c>
      <c r="B167" s="334">
        <v>6881045</v>
      </c>
      <c r="C167" s="335" t="s">
        <v>1076</v>
      </c>
      <c r="D167" s="335">
        <v>7.5</v>
      </c>
    </row>
    <row r="168" spans="1:4" x14ac:dyDescent="0.3">
      <c r="A168" s="333">
        <v>44299</v>
      </c>
      <c r="B168" s="334">
        <v>6881049</v>
      </c>
      <c r="C168" s="335" t="s">
        <v>1077</v>
      </c>
      <c r="D168" s="335">
        <v>3.32</v>
      </c>
    </row>
    <row r="169" spans="1:4" x14ac:dyDescent="0.3">
      <c r="A169" s="333">
        <v>44298</v>
      </c>
      <c r="B169" s="334">
        <v>6881056</v>
      </c>
      <c r="C169" s="335" t="s">
        <v>1078</v>
      </c>
      <c r="D169" s="335">
        <v>7.5</v>
      </c>
    </row>
    <row r="170" spans="1:4" x14ac:dyDescent="0.3">
      <c r="A170" s="333">
        <v>44301</v>
      </c>
      <c r="B170" s="334">
        <v>6881061</v>
      </c>
      <c r="C170" s="335" t="s">
        <v>1079</v>
      </c>
      <c r="D170" s="335">
        <v>7.5</v>
      </c>
    </row>
    <row r="171" spans="1:4" x14ac:dyDescent="0.3">
      <c r="A171" s="333">
        <v>44305</v>
      </c>
      <c r="B171" s="334">
        <v>6881088</v>
      </c>
      <c r="C171" s="335" t="s">
        <v>1080</v>
      </c>
      <c r="D171" s="335">
        <v>7.5</v>
      </c>
    </row>
    <row r="172" spans="1:4" x14ac:dyDescent="0.3">
      <c r="A172" s="333">
        <v>44301</v>
      </c>
      <c r="B172" s="334">
        <v>6881094</v>
      </c>
      <c r="C172" s="335" t="s">
        <v>1081</v>
      </c>
      <c r="D172" s="335">
        <v>7.5</v>
      </c>
    </row>
    <row r="173" spans="1:4" x14ac:dyDescent="0.3">
      <c r="A173" s="333">
        <v>44301</v>
      </c>
      <c r="B173" s="334">
        <v>6881095</v>
      </c>
      <c r="C173" s="335" t="s">
        <v>1082</v>
      </c>
      <c r="D173" s="335">
        <v>7.5</v>
      </c>
    </row>
    <row r="174" spans="1:4" x14ac:dyDescent="0.3">
      <c r="A174" s="333">
        <v>44307</v>
      </c>
      <c r="B174" s="334">
        <v>6881169</v>
      </c>
      <c r="C174" s="335" t="s">
        <v>1083</v>
      </c>
      <c r="D174" s="335">
        <v>7.5</v>
      </c>
    </row>
    <row r="175" spans="1:4" x14ac:dyDescent="0.3">
      <c r="A175" s="333">
        <v>44295</v>
      </c>
      <c r="B175" s="334">
        <v>6881170</v>
      </c>
      <c r="C175" s="335" t="s">
        <v>1084</v>
      </c>
      <c r="D175" s="335">
        <v>30</v>
      </c>
    </row>
    <row r="176" spans="1:4" x14ac:dyDescent="0.3">
      <c r="A176" s="333">
        <v>44292</v>
      </c>
      <c r="B176" s="334">
        <v>6881173</v>
      </c>
      <c r="C176" s="335" t="s">
        <v>1085</v>
      </c>
      <c r="D176" s="335">
        <v>7.5</v>
      </c>
    </row>
    <row r="177" spans="1:4" x14ac:dyDescent="0.3">
      <c r="A177" s="333">
        <v>44298</v>
      </c>
      <c r="B177" s="334">
        <v>6881180</v>
      </c>
      <c r="C177" s="335" t="s">
        <v>1086</v>
      </c>
      <c r="D177" s="335">
        <v>7.5</v>
      </c>
    </row>
    <row r="178" spans="1:4" x14ac:dyDescent="0.3">
      <c r="A178" s="333">
        <v>44312</v>
      </c>
      <c r="B178" s="334">
        <v>6881187</v>
      </c>
      <c r="C178" s="335" t="s">
        <v>1087</v>
      </c>
      <c r="D178" s="335">
        <v>7.5</v>
      </c>
    </row>
    <row r="179" spans="1:4" x14ac:dyDescent="0.3">
      <c r="A179" s="333">
        <v>44299</v>
      </c>
      <c r="B179" s="334">
        <v>6881193</v>
      </c>
      <c r="C179" s="335" t="s">
        <v>1088</v>
      </c>
      <c r="D179" s="335">
        <v>7.5</v>
      </c>
    </row>
    <row r="180" spans="1:4" x14ac:dyDescent="0.3">
      <c r="A180" s="333">
        <v>44295</v>
      </c>
      <c r="B180" s="334">
        <v>6881197</v>
      </c>
      <c r="C180" s="335" t="s">
        <v>1089</v>
      </c>
      <c r="D180" s="335">
        <v>7.5</v>
      </c>
    </row>
    <row r="181" spans="1:4" x14ac:dyDescent="0.3">
      <c r="A181" s="333">
        <v>44301</v>
      </c>
      <c r="B181" s="334">
        <v>6881199</v>
      </c>
      <c r="C181" s="335" t="s">
        <v>1090</v>
      </c>
      <c r="D181" s="335">
        <v>7.5</v>
      </c>
    </row>
    <row r="182" spans="1:4" x14ac:dyDescent="0.3">
      <c r="A182" s="333">
        <v>44299</v>
      </c>
      <c r="B182" s="334">
        <v>6881204</v>
      </c>
      <c r="C182" s="335" t="s">
        <v>1091</v>
      </c>
      <c r="D182" s="335">
        <v>7.5</v>
      </c>
    </row>
    <row r="183" spans="1:4" x14ac:dyDescent="0.3">
      <c r="A183" s="333">
        <v>44299</v>
      </c>
      <c r="B183" s="334">
        <v>6881243</v>
      </c>
      <c r="C183" s="335" t="s">
        <v>1092</v>
      </c>
      <c r="D183" s="335">
        <v>7</v>
      </c>
    </row>
    <row r="184" spans="1:4" x14ac:dyDescent="0.3">
      <c r="A184" s="333">
        <v>44302</v>
      </c>
      <c r="B184" s="334">
        <v>6881246</v>
      </c>
      <c r="C184" s="335" t="s">
        <v>1093</v>
      </c>
      <c r="D184" s="335">
        <v>7.5</v>
      </c>
    </row>
    <row r="185" spans="1:4" x14ac:dyDescent="0.3">
      <c r="A185" s="333">
        <v>44301</v>
      </c>
      <c r="B185" s="334">
        <v>6881251</v>
      </c>
      <c r="C185" s="335" t="s">
        <v>1094</v>
      </c>
      <c r="D185" s="335">
        <v>7.5</v>
      </c>
    </row>
    <row r="186" spans="1:4" x14ac:dyDescent="0.3">
      <c r="A186" s="333">
        <v>44299</v>
      </c>
      <c r="B186" s="334">
        <v>6881256</v>
      </c>
      <c r="C186" s="335" t="s">
        <v>1095</v>
      </c>
      <c r="D186" s="335">
        <v>7.5</v>
      </c>
    </row>
    <row r="187" spans="1:4" x14ac:dyDescent="0.3">
      <c r="A187" s="333">
        <v>44306</v>
      </c>
      <c r="B187" s="334">
        <v>6883039</v>
      </c>
      <c r="C187" s="335" t="s">
        <v>1096</v>
      </c>
      <c r="D187" s="335">
        <v>6</v>
      </c>
    </row>
    <row r="188" spans="1:4" x14ac:dyDescent="0.3">
      <c r="A188" s="333">
        <v>44301</v>
      </c>
      <c r="B188" s="334">
        <v>7501179</v>
      </c>
      <c r="C188" s="335" t="s">
        <v>1097</v>
      </c>
      <c r="D188" s="335">
        <v>6.64</v>
      </c>
    </row>
    <row r="189" spans="1:4" x14ac:dyDescent="0.3">
      <c r="A189" s="333">
        <v>44301</v>
      </c>
      <c r="B189" s="334">
        <v>7563017</v>
      </c>
      <c r="C189" s="335" t="s">
        <v>1098</v>
      </c>
      <c r="D189" s="335">
        <v>6.64</v>
      </c>
    </row>
    <row r="190" spans="1:4" x14ac:dyDescent="0.3">
      <c r="A190" s="333">
        <v>44305</v>
      </c>
      <c r="B190" s="334">
        <v>7563020</v>
      </c>
      <c r="C190" s="335" t="s">
        <v>1099</v>
      </c>
      <c r="D190" s="335">
        <v>7.5</v>
      </c>
    </row>
    <row r="191" spans="1:4" x14ac:dyDescent="0.3">
      <c r="A191" s="333">
        <v>44301</v>
      </c>
      <c r="B191" s="334">
        <v>7563033</v>
      </c>
      <c r="C191" s="335" t="s">
        <v>1100</v>
      </c>
      <c r="D191" s="335">
        <v>7.5</v>
      </c>
    </row>
    <row r="192" spans="1:4" x14ac:dyDescent="0.3">
      <c r="A192" s="333">
        <v>44293</v>
      </c>
      <c r="B192" s="334">
        <v>7563035</v>
      </c>
      <c r="C192" s="335" t="s">
        <v>1101</v>
      </c>
      <c r="D192" s="335">
        <v>7.5</v>
      </c>
    </row>
    <row r="193" spans="1:4" x14ac:dyDescent="0.3">
      <c r="A193" s="333">
        <v>44301</v>
      </c>
      <c r="B193" s="334">
        <v>7563047</v>
      </c>
      <c r="C193" s="335" t="s">
        <v>1102</v>
      </c>
      <c r="D193" s="335">
        <v>15</v>
      </c>
    </row>
    <row r="194" spans="1:4" x14ac:dyDescent="0.3">
      <c r="A194" s="333">
        <v>44306</v>
      </c>
      <c r="B194" s="334">
        <v>7563073</v>
      </c>
      <c r="C194" s="335" t="s">
        <v>1104</v>
      </c>
      <c r="D194" s="335">
        <v>7.5</v>
      </c>
    </row>
    <row r="195" spans="1:4" ht="20.399999999999999" x14ac:dyDescent="0.3">
      <c r="A195" s="333">
        <v>44301</v>
      </c>
      <c r="B195" s="334">
        <v>7563087</v>
      </c>
      <c r="C195" s="335" t="s">
        <v>1105</v>
      </c>
      <c r="D195" s="335">
        <v>7.5</v>
      </c>
    </row>
    <row r="196" spans="1:4" x14ac:dyDescent="0.3">
      <c r="A196" s="333">
        <v>44301</v>
      </c>
      <c r="B196" s="334">
        <v>7563114</v>
      </c>
      <c r="C196" s="335" t="s">
        <v>1106</v>
      </c>
      <c r="D196" s="335">
        <v>6.64</v>
      </c>
    </row>
    <row r="197" spans="1:4" x14ac:dyDescent="0.3">
      <c r="A197" s="333">
        <v>44306</v>
      </c>
      <c r="B197" s="334">
        <v>7563141</v>
      </c>
      <c r="C197" s="335" t="s">
        <v>1107</v>
      </c>
      <c r="D197" s="335">
        <v>6.64</v>
      </c>
    </row>
    <row r="198" spans="1:4" x14ac:dyDescent="0.3">
      <c r="A198" s="333">
        <v>44301</v>
      </c>
      <c r="B198" s="334">
        <v>7563189</v>
      </c>
      <c r="C198" s="335" t="s">
        <v>1108</v>
      </c>
      <c r="D198" s="335">
        <v>7.5</v>
      </c>
    </row>
    <row r="199" spans="1:4" x14ac:dyDescent="0.3">
      <c r="A199" s="333">
        <v>44295</v>
      </c>
      <c r="B199" s="334">
        <v>7563191</v>
      </c>
      <c r="C199" s="335" t="s">
        <v>1109</v>
      </c>
      <c r="D199" s="335">
        <v>7.5</v>
      </c>
    </row>
    <row r="200" spans="1:4" x14ac:dyDescent="0.3">
      <c r="A200" s="333">
        <v>44299</v>
      </c>
      <c r="B200" s="334">
        <v>9195122</v>
      </c>
      <c r="C200" s="335" t="s">
        <v>1112</v>
      </c>
      <c r="D200" s="335">
        <v>7.5</v>
      </c>
    </row>
    <row r="201" spans="1:4" x14ac:dyDescent="0.3">
      <c r="A201" s="333">
        <v>44298</v>
      </c>
      <c r="B201" s="334">
        <v>9195127</v>
      </c>
      <c r="C201" s="335" t="s">
        <v>1113</v>
      </c>
      <c r="D201" s="335">
        <v>7.5</v>
      </c>
    </row>
    <row r="202" spans="1:4" x14ac:dyDescent="0.3">
      <c r="A202" s="333">
        <v>44301</v>
      </c>
      <c r="B202" s="334">
        <v>9195133</v>
      </c>
      <c r="C202" s="335" t="s">
        <v>1114</v>
      </c>
      <c r="D202" s="335">
        <v>7.5</v>
      </c>
    </row>
    <row r="203" spans="1:4" x14ac:dyDescent="0.3">
      <c r="A203" s="333">
        <v>44287</v>
      </c>
      <c r="B203" s="334">
        <v>9261349</v>
      </c>
      <c r="C203" s="335" t="s">
        <v>1116</v>
      </c>
      <c r="D203" s="335">
        <v>7.5</v>
      </c>
    </row>
    <row r="204" spans="1:4" x14ac:dyDescent="0.3">
      <c r="A204" s="333">
        <v>44295</v>
      </c>
      <c r="B204" s="334">
        <v>9263003</v>
      </c>
      <c r="C204" s="335" t="s">
        <v>1117</v>
      </c>
      <c r="D204" s="335">
        <v>8</v>
      </c>
    </row>
    <row r="205" spans="1:4" x14ac:dyDescent="0.3">
      <c r="A205" s="333">
        <v>44301</v>
      </c>
      <c r="B205" s="334">
        <v>9263004</v>
      </c>
      <c r="C205" s="335" t="s">
        <v>1118</v>
      </c>
      <c r="D205" s="335">
        <v>7.5</v>
      </c>
    </row>
    <row r="206" spans="1:4" x14ac:dyDescent="0.3">
      <c r="A206" s="333">
        <v>44300</v>
      </c>
      <c r="B206" s="334">
        <v>9263005</v>
      </c>
      <c r="C206" s="335" t="s">
        <v>1119</v>
      </c>
      <c r="D206" s="335">
        <v>7.5</v>
      </c>
    </row>
    <row r="207" spans="1:4" x14ac:dyDescent="0.3">
      <c r="A207" s="333">
        <v>44306</v>
      </c>
      <c r="B207" s="334">
        <v>9263012</v>
      </c>
      <c r="C207" s="335" t="s">
        <v>1121</v>
      </c>
      <c r="D207" s="335">
        <v>7.5</v>
      </c>
    </row>
    <row r="208" spans="1:4" x14ac:dyDescent="0.3">
      <c r="A208" s="333">
        <v>44307</v>
      </c>
      <c r="B208" s="334">
        <v>9263013</v>
      </c>
      <c r="C208" s="335" t="s">
        <v>1122</v>
      </c>
      <c r="D208" s="335">
        <v>7.5</v>
      </c>
    </row>
    <row r="209" spans="1:4" x14ac:dyDescent="0.3">
      <c r="A209" s="333">
        <v>44305</v>
      </c>
      <c r="B209" s="334">
        <v>9263014</v>
      </c>
      <c r="C209" s="335" t="s">
        <v>1123</v>
      </c>
      <c r="D209" s="335">
        <v>6.68</v>
      </c>
    </row>
    <row r="210" spans="1:4" x14ac:dyDescent="0.3">
      <c r="A210" s="333">
        <v>44299</v>
      </c>
      <c r="B210" s="334">
        <v>9263016</v>
      </c>
      <c r="C210" s="335" t="s">
        <v>1124</v>
      </c>
      <c r="D210" s="335">
        <v>7.5</v>
      </c>
    </row>
    <row r="211" spans="1:4" x14ac:dyDescent="0.3">
      <c r="A211" s="333">
        <v>44306</v>
      </c>
      <c r="B211" s="334">
        <v>9263020</v>
      </c>
      <c r="C211" s="335" t="s">
        <v>1125</v>
      </c>
      <c r="D211" s="335">
        <v>7.5</v>
      </c>
    </row>
    <row r="212" spans="1:4" x14ac:dyDescent="0.3">
      <c r="A212" s="333">
        <v>44301</v>
      </c>
      <c r="B212" s="334">
        <v>9263022</v>
      </c>
      <c r="C212" s="335" t="s">
        <v>1126</v>
      </c>
      <c r="D212" s="335">
        <v>6.64</v>
      </c>
    </row>
    <row r="213" spans="1:4" x14ac:dyDescent="0.3">
      <c r="A213" s="333">
        <v>44314</v>
      </c>
      <c r="B213" s="334">
        <v>9263022</v>
      </c>
      <c r="C213" s="335" t="s">
        <v>1126</v>
      </c>
      <c r="D213" s="335">
        <v>2.58</v>
      </c>
    </row>
    <row r="214" spans="1:4" x14ac:dyDescent="0.3">
      <c r="A214" s="333">
        <v>44302</v>
      </c>
      <c r="B214" s="334">
        <v>9263033</v>
      </c>
      <c r="C214" s="335" t="s">
        <v>1127</v>
      </c>
      <c r="D214" s="335">
        <v>7.5</v>
      </c>
    </row>
    <row r="215" spans="1:4" x14ac:dyDescent="0.3">
      <c r="A215" s="333">
        <v>44292</v>
      </c>
      <c r="B215" s="334">
        <v>9263034</v>
      </c>
      <c r="C215" s="335" t="s">
        <v>1128</v>
      </c>
      <c r="D215" s="335">
        <v>7.5</v>
      </c>
    </row>
    <row r="216" spans="1:4" x14ac:dyDescent="0.3">
      <c r="A216" s="333">
        <v>44302</v>
      </c>
      <c r="B216" s="334">
        <v>9263049</v>
      </c>
      <c r="C216" s="335" t="s">
        <v>1129</v>
      </c>
      <c r="D216" s="335">
        <v>6.64</v>
      </c>
    </row>
    <row r="217" spans="1:4" x14ac:dyDescent="0.3">
      <c r="A217" s="333">
        <v>44299</v>
      </c>
      <c r="B217" s="334">
        <v>9263051</v>
      </c>
      <c r="C217" s="335" t="s">
        <v>1130</v>
      </c>
      <c r="D217" s="335">
        <v>6.64</v>
      </c>
    </row>
    <row r="218" spans="1:4" x14ac:dyDescent="0.3">
      <c r="A218" s="333">
        <v>44301</v>
      </c>
      <c r="B218" s="334">
        <v>9263054</v>
      </c>
      <c r="C218" s="335" t="s">
        <v>1132</v>
      </c>
      <c r="D218" s="335">
        <v>7.5</v>
      </c>
    </row>
    <row r="219" spans="1:4" x14ac:dyDescent="0.3">
      <c r="A219" s="333">
        <v>44298</v>
      </c>
      <c r="B219" s="334">
        <v>9263066</v>
      </c>
      <c r="C219" s="335" t="s">
        <v>1134</v>
      </c>
      <c r="D219" s="335">
        <v>7.5</v>
      </c>
    </row>
    <row r="220" spans="1:4" x14ac:dyDescent="0.3">
      <c r="A220" s="333">
        <v>44299</v>
      </c>
      <c r="B220" s="334">
        <v>9263067</v>
      </c>
      <c r="C220" s="335" t="s">
        <v>1214</v>
      </c>
      <c r="D220" s="335">
        <v>7.5</v>
      </c>
    </row>
    <row r="221" spans="1:4" x14ac:dyDescent="0.3">
      <c r="A221" s="333">
        <v>44295</v>
      </c>
      <c r="B221" s="334">
        <v>9263074</v>
      </c>
      <c r="C221" s="335" t="s">
        <v>1136</v>
      </c>
      <c r="D221" s="335">
        <v>7.5</v>
      </c>
    </row>
    <row r="222" spans="1:4" x14ac:dyDescent="0.3">
      <c r="A222" s="333">
        <v>44298</v>
      </c>
      <c r="B222" s="334">
        <v>9263078</v>
      </c>
      <c r="C222" s="335" t="s">
        <v>1137</v>
      </c>
      <c r="D222" s="335">
        <v>6.64</v>
      </c>
    </row>
    <row r="223" spans="1:4" x14ac:dyDescent="0.3">
      <c r="A223" s="333">
        <v>44294</v>
      </c>
      <c r="B223" s="334">
        <v>9263079</v>
      </c>
      <c r="C223" s="335" t="s">
        <v>1138</v>
      </c>
      <c r="D223" s="335">
        <v>7.5</v>
      </c>
    </row>
    <row r="224" spans="1:4" x14ac:dyDescent="0.3">
      <c r="A224" s="333">
        <v>44299</v>
      </c>
      <c r="B224" s="334">
        <v>9263080</v>
      </c>
      <c r="C224" s="335" t="s">
        <v>1139</v>
      </c>
      <c r="D224" s="335">
        <v>7.5</v>
      </c>
    </row>
    <row r="225" spans="1:4" x14ac:dyDescent="0.3">
      <c r="A225" s="333">
        <v>44301</v>
      </c>
      <c r="B225" s="334">
        <v>9263089</v>
      </c>
      <c r="C225" s="335" t="s">
        <v>1142</v>
      </c>
      <c r="D225" s="335">
        <v>7.5</v>
      </c>
    </row>
    <row r="226" spans="1:4" x14ac:dyDescent="0.3">
      <c r="A226" s="333">
        <v>44302</v>
      </c>
      <c r="B226" s="334">
        <v>9263091</v>
      </c>
      <c r="C226" s="335" t="s">
        <v>1143</v>
      </c>
      <c r="D226" s="335">
        <v>7.5</v>
      </c>
    </row>
    <row r="227" spans="1:4" x14ac:dyDescent="0.3">
      <c r="A227" s="333">
        <v>44306</v>
      </c>
      <c r="B227" s="334">
        <v>9263111</v>
      </c>
      <c r="C227" s="335" t="s">
        <v>1144</v>
      </c>
      <c r="D227" s="335">
        <v>6.64</v>
      </c>
    </row>
    <row r="228" spans="1:4" x14ac:dyDescent="0.3">
      <c r="A228" s="333">
        <v>44302</v>
      </c>
      <c r="B228" s="334">
        <v>9263115</v>
      </c>
      <c r="C228" s="335" t="s">
        <v>822</v>
      </c>
      <c r="D228" s="335">
        <v>7.5</v>
      </c>
    </row>
    <row r="229" spans="1:4" x14ac:dyDescent="0.3">
      <c r="A229" s="333">
        <v>44302</v>
      </c>
      <c r="B229" s="334">
        <v>9263126</v>
      </c>
      <c r="C229" s="335" t="s">
        <v>1145</v>
      </c>
      <c r="D229" s="335">
        <v>7.5</v>
      </c>
    </row>
    <row r="230" spans="1:4" x14ac:dyDescent="0.3">
      <c r="A230" s="333">
        <v>44300</v>
      </c>
      <c r="B230" s="334">
        <v>9263128</v>
      </c>
      <c r="C230" s="335" t="s">
        <v>1146</v>
      </c>
      <c r="D230" s="335">
        <v>6.64</v>
      </c>
    </row>
    <row r="231" spans="1:4" x14ac:dyDescent="0.3">
      <c r="A231" s="333">
        <v>44302</v>
      </c>
      <c r="B231" s="334">
        <v>9263128</v>
      </c>
      <c r="C231" s="335" t="s">
        <v>1146</v>
      </c>
      <c r="D231" s="335">
        <v>7.5</v>
      </c>
    </row>
    <row r="232" spans="1:4" x14ac:dyDescent="0.3">
      <c r="A232" s="333">
        <v>44298</v>
      </c>
      <c r="B232" s="334">
        <v>9263134</v>
      </c>
      <c r="C232" s="335" t="s">
        <v>1147</v>
      </c>
      <c r="D232" s="335">
        <v>7.5</v>
      </c>
    </row>
    <row r="233" spans="1:4" x14ac:dyDescent="0.3">
      <c r="A233" s="333">
        <v>44312</v>
      </c>
      <c r="B233" s="334">
        <v>9263139</v>
      </c>
      <c r="C233" s="335" t="s">
        <v>1148</v>
      </c>
      <c r="D233" s="335">
        <v>7.5</v>
      </c>
    </row>
    <row r="234" spans="1:4" x14ac:dyDescent="0.3">
      <c r="A234" s="333">
        <v>44312</v>
      </c>
      <c r="B234" s="334">
        <v>9263142</v>
      </c>
      <c r="C234" s="335" t="s">
        <v>1149</v>
      </c>
      <c r="D234" s="335">
        <v>7.5</v>
      </c>
    </row>
    <row r="235" spans="1:4" x14ac:dyDescent="0.3">
      <c r="A235" s="333">
        <v>44302</v>
      </c>
      <c r="B235" s="334">
        <v>9263146</v>
      </c>
      <c r="C235" s="335" t="s">
        <v>1150</v>
      </c>
      <c r="D235" s="335">
        <v>6.64</v>
      </c>
    </row>
    <row r="236" spans="1:4" x14ac:dyDescent="0.3">
      <c r="A236" s="333">
        <v>44292</v>
      </c>
      <c r="B236" s="334">
        <v>9263148</v>
      </c>
      <c r="C236" s="335" t="s">
        <v>1151</v>
      </c>
      <c r="D236" s="335">
        <v>2.58</v>
      </c>
    </row>
    <row r="237" spans="1:4" x14ac:dyDescent="0.3">
      <c r="A237" s="333">
        <v>44298</v>
      </c>
      <c r="B237" s="334">
        <v>9263148</v>
      </c>
      <c r="C237" s="335" t="s">
        <v>1151</v>
      </c>
      <c r="D237" s="335">
        <v>7.5</v>
      </c>
    </row>
    <row r="238" spans="1:4" x14ac:dyDescent="0.3">
      <c r="A238" s="333">
        <v>44298</v>
      </c>
      <c r="B238" s="334">
        <v>9263154</v>
      </c>
      <c r="C238" s="335" t="s">
        <v>1153</v>
      </c>
      <c r="D238" s="335">
        <v>7.5</v>
      </c>
    </row>
    <row r="239" spans="1:4" x14ac:dyDescent="0.3">
      <c r="A239" s="333">
        <v>44298</v>
      </c>
      <c r="B239" s="334">
        <v>9263158</v>
      </c>
      <c r="C239" s="335" t="s">
        <v>1154</v>
      </c>
      <c r="D239" s="335">
        <v>7.5</v>
      </c>
    </row>
    <row r="240" spans="1:4" x14ac:dyDescent="0.3">
      <c r="A240" s="333">
        <v>44295</v>
      </c>
      <c r="B240" s="334">
        <v>9263161</v>
      </c>
      <c r="C240" s="335" t="s">
        <v>1155</v>
      </c>
      <c r="D240" s="335">
        <v>3.32</v>
      </c>
    </row>
    <row r="241" spans="1:5" x14ac:dyDescent="0.3">
      <c r="A241" s="333">
        <v>44294</v>
      </c>
      <c r="B241" s="334">
        <v>9263164</v>
      </c>
      <c r="C241" s="335" t="s">
        <v>1156</v>
      </c>
      <c r="D241" s="335">
        <v>7.5</v>
      </c>
    </row>
    <row r="242" spans="1:5" x14ac:dyDescent="0.3">
      <c r="A242" s="333">
        <v>44298</v>
      </c>
      <c r="B242" s="334">
        <v>9263167</v>
      </c>
      <c r="C242" s="335" t="s">
        <v>1157</v>
      </c>
      <c r="D242" s="335">
        <v>7.5</v>
      </c>
    </row>
    <row r="243" spans="1:5" x14ac:dyDescent="0.3">
      <c r="A243" s="333">
        <v>44300</v>
      </c>
      <c r="B243" s="334">
        <v>9263169</v>
      </c>
      <c r="C243" s="335" t="s">
        <v>1158</v>
      </c>
      <c r="D243" s="335">
        <v>7.5</v>
      </c>
    </row>
    <row r="244" spans="1:5" x14ac:dyDescent="0.3">
      <c r="A244" s="333">
        <v>44298</v>
      </c>
      <c r="B244" s="334">
        <v>9263188</v>
      </c>
      <c r="C244" s="335" t="s">
        <v>1159</v>
      </c>
      <c r="D244" s="335">
        <v>7.5</v>
      </c>
    </row>
    <row r="245" spans="1:5" x14ac:dyDescent="0.3">
      <c r="A245" s="333">
        <v>44292</v>
      </c>
      <c r="B245" s="334">
        <v>9263203</v>
      </c>
      <c r="C245" s="335" t="s">
        <v>1160</v>
      </c>
      <c r="D245" s="335">
        <v>6.64</v>
      </c>
    </row>
    <row r="246" spans="1:5" x14ac:dyDescent="0.3">
      <c r="A246" s="333">
        <v>44301</v>
      </c>
      <c r="B246" s="334">
        <v>9263209</v>
      </c>
      <c r="C246" s="335" t="s">
        <v>1161</v>
      </c>
      <c r="D246" s="335">
        <v>7.5</v>
      </c>
    </row>
    <row r="247" spans="1:5" x14ac:dyDescent="0.3">
      <c r="A247" s="333">
        <v>44300</v>
      </c>
      <c r="B247" s="334">
        <v>9263215</v>
      </c>
      <c r="C247" s="335" t="s">
        <v>1163</v>
      </c>
      <c r="D247" s="335">
        <v>7.5</v>
      </c>
    </row>
    <row r="248" spans="1:5" x14ac:dyDescent="0.3">
      <c r="A248" s="333">
        <v>44298</v>
      </c>
      <c r="B248" s="334">
        <v>9263237</v>
      </c>
      <c r="C248" s="335" t="s">
        <v>1164</v>
      </c>
      <c r="D248" s="335">
        <v>7.5</v>
      </c>
    </row>
    <row r="249" spans="1:5" x14ac:dyDescent="0.3">
      <c r="A249" s="333">
        <v>44302</v>
      </c>
      <c r="B249" s="334">
        <v>9263240</v>
      </c>
      <c r="C249" s="335" t="s">
        <v>1165</v>
      </c>
      <c r="D249" s="335">
        <v>6.64</v>
      </c>
    </row>
    <row r="250" spans="1:5" x14ac:dyDescent="0.3">
      <c r="A250" s="333">
        <v>44299</v>
      </c>
      <c r="B250" s="334">
        <v>9263372</v>
      </c>
      <c r="C250" s="335" t="s">
        <v>1166</v>
      </c>
      <c r="D250" s="335">
        <v>7.5</v>
      </c>
    </row>
    <row r="251" spans="1:5" x14ac:dyDescent="0.3">
      <c r="A251" s="333">
        <v>44294</v>
      </c>
      <c r="B251" s="334">
        <v>9268103</v>
      </c>
      <c r="C251" s="335" t="s">
        <v>1167</v>
      </c>
      <c r="D251" s="335">
        <v>6.64</v>
      </c>
    </row>
    <row r="252" spans="1:5" x14ac:dyDescent="0.3">
      <c r="A252" s="333">
        <v>44298</v>
      </c>
      <c r="B252" s="334">
        <v>10101043</v>
      </c>
      <c r="C252" s="335" t="s">
        <v>1168</v>
      </c>
      <c r="D252" s="335">
        <v>6.64</v>
      </c>
    </row>
    <row r="253" spans="1:5" x14ac:dyDescent="0.3">
      <c r="A253" s="333">
        <v>44298</v>
      </c>
      <c r="B253" s="334">
        <v>10101047</v>
      </c>
      <c r="C253" s="335" t="s">
        <v>1169</v>
      </c>
      <c r="D253" s="335">
        <v>6</v>
      </c>
    </row>
    <row r="254" spans="1:5" x14ac:dyDescent="0.3">
      <c r="A254" s="333">
        <v>44305</v>
      </c>
      <c r="B254" s="334">
        <v>10101078</v>
      </c>
      <c r="C254" s="335" t="s">
        <v>1170</v>
      </c>
      <c r="D254" s="335">
        <v>7.5</v>
      </c>
    </row>
    <row r="255" spans="1:5" x14ac:dyDescent="0.3">
      <c r="A255" s="333">
        <v>44305</v>
      </c>
      <c r="B255" s="334">
        <v>19042021</v>
      </c>
      <c r="C255" s="335" t="s">
        <v>1111</v>
      </c>
      <c r="D255" s="335">
        <v>45</v>
      </c>
      <c r="E255" t="s">
        <v>1264</v>
      </c>
    </row>
    <row r="256" spans="1:5" x14ac:dyDescent="0.3">
      <c r="A256" s="333">
        <v>44293</v>
      </c>
      <c r="B256" s="334">
        <v>92631597</v>
      </c>
      <c r="C256" s="335" t="s">
        <v>1173</v>
      </c>
      <c r="D256" s="335">
        <v>7.5</v>
      </c>
    </row>
    <row r="257" spans="1:6" x14ac:dyDescent="0.3">
      <c r="A257" s="333">
        <v>44298</v>
      </c>
      <c r="B257" s="334">
        <v>101010101</v>
      </c>
      <c r="C257" s="335" t="s">
        <v>150</v>
      </c>
      <c r="D257" s="335">
        <v>6.64</v>
      </c>
    </row>
    <row r="258" spans="1:6" x14ac:dyDescent="0.3">
      <c r="A258" s="333">
        <v>44292</v>
      </c>
      <c r="B258" s="334">
        <v>101010105</v>
      </c>
      <c r="C258" s="335" t="s">
        <v>1174</v>
      </c>
      <c r="D258" s="335">
        <v>6</v>
      </c>
    </row>
    <row r="259" spans="1:6" x14ac:dyDescent="0.3">
      <c r="A259" s="333">
        <v>44305</v>
      </c>
      <c r="B259" s="334">
        <v>101010142</v>
      </c>
      <c r="C259" s="335" t="s">
        <v>1175</v>
      </c>
      <c r="D259" s="335">
        <v>6.64</v>
      </c>
    </row>
    <row r="260" spans="1:6" x14ac:dyDescent="0.3">
      <c r="A260" s="333">
        <v>44307</v>
      </c>
      <c r="B260" s="334">
        <v>101010144</v>
      </c>
      <c r="C260" s="335" t="s">
        <v>1176</v>
      </c>
      <c r="D260" s="335">
        <v>7.5</v>
      </c>
    </row>
    <row r="261" spans="1:6" x14ac:dyDescent="0.3">
      <c r="A261" s="333">
        <v>44301</v>
      </c>
      <c r="B261" s="334">
        <v>101010160</v>
      </c>
      <c r="C261" s="335" t="s">
        <v>1177</v>
      </c>
      <c r="D261" s="335">
        <v>7.5</v>
      </c>
    </row>
    <row r="262" spans="1:6" x14ac:dyDescent="0.3">
      <c r="A262" s="333">
        <v>44298</v>
      </c>
      <c r="B262" s="334">
        <v>101010170</v>
      </c>
      <c r="C262" s="335" t="s">
        <v>1178</v>
      </c>
      <c r="D262" s="335">
        <v>7.5</v>
      </c>
    </row>
    <row r="263" spans="1:6" x14ac:dyDescent="0.3">
      <c r="A263" s="333">
        <v>44306</v>
      </c>
      <c r="B263" s="334">
        <v>101010171</v>
      </c>
      <c r="C263" s="335" t="s">
        <v>1179</v>
      </c>
      <c r="D263" s="335">
        <v>6</v>
      </c>
    </row>
    <row r="264" spans="1:6" x14ac:dyDescent="0.3">
      <c r="A264" s="333">
        <v>44301</v>
      </c>
      <c r="B264" s="334">
        <v>101010222</v>
      </c>
      <c r="C264" s="335" t="s">
        <v>1180</v>
      </c>
      <c r="D264" s="335">
        <v>7.5</v>
      </c>
    </row>
    <row r="265" spans="1:6" x14ac:dyDescent="0.3">
      <c r="A265" s="333">
        <v>44301</v>
      </c>
      <c r="B265" s="334">
        <v>101010229</v>
      </c>
      <c r="C265" s="335" t="s">
        <v>1181</v>
      </c>
      <c r="D265" s="335">
        <v>6.64</v>
      </c>
    </row>
    <row r="266" spans="1:6" x14ac:dyDescent="0.3">
      <c r="A266" s="333">
        <v>44301</v>
      </c>
      <c r="B266" s="334">
        <v>101010249</v>
      </c>
      <c r="C266" s="335" t="s">
        <v>1182</v>
      </c>
      <c r="D266" s="335">
        <v>7.5</v>
      </c>
    </row>
    <row r="267" spans="1:6" x14ac:dyDescent="0.3">
      <c r="A267" s="333">
        <v>44313</v>
      </c>
      <c r="B267" s="334">
        <v>101020176</v>
      </c>
      <c r="C267" s="335" t="s">
        <v>1183</v>
      </c>
      <c r="D267" s="335">
        <v>7.5</v>
      </c>
    </row>
    <row r="268" spans="1:6" x14ac:dyDescent="0.3">
      <c r="A268" s="333">
        <v>44315</v>
      </c>
      <c r="B268" s="334">
        <v>221100480</v>
      </c>
      <c r="C268" s="335" t="s">
        <v>1185</v>
      </c>
      <c r="D268" s="335">
        <v>-21.6</v>
      </c>
    </row>
    <row r="269" spans="1:6" x14ac:dyDescent="0.3">
      <c r="A269" s="333">
        <v>44306</v>
      </c>
      <c r="B269" s="334">
        <v>324143288</v>
      </c>
      <c r="C269" s="335" t="s">
        <v>1184</v>
      </c>
      <c r="D269" s="335">
        <v>-24</v>
      </c>
    </row>
    <row r="270" spans="1:6" x14ac:dyDescent="0.3">
      <c r="A270" s="333">
        <v>44312</v>
      </c>
      <c r="B270" s="334">
        <v>1010047995</v>
      </c>
      <c r="C270" s="335" t="s">
        <v>1185</v>
      </c>
      <c r="D270" s="335" t="s">
        <v>1230</v>
      </c>
    </row>
    <row r="271" spans="1:6" ht="20.399999999999999" x14ac:dyDescent="0.3">
      <c r="A271" s="333">
        <v>44294</v>
      </c>
      <c r="B271" s="334">
        <v>2009700002</v>
      </c>
      <c r="C271" s="335" t="s">
        <v>1188</v>
      </c>
      <c r="D271" s="335">
        <v>13.28</v>
      </c>
      <c r="E271" t="s">
        <v>1258</v>
      </c>
      <c r="F271" t="s">
        <v>1259</v>
      </c>
    </row>
    <row r="272" spans="1:6" ht="20.399999999999999" x14ac:dyDescent="0.3">
      <c r="A272" s="333">
        <v>44298</v>
      </c>
      <c r="B272" s="334">
        <v>2009900001</v>
      </c>
      <c r="C272" s="335" t="s">
        <v>1188</v>
      </c>
      <c r="D272" s="335">
        <v>7.5</v>
      </c>
      <c r="E272" t="s">
        <v>1201</v>
      </c>
    </row>
    <row r="273" spans="1:6" ht="20.399999999999999" x14ac:dyDescent="0.3">
      <c r="A273" s="333">
        <v>44301</v>
      </c>
      <c r="B273" s="334">
        <v>2010400001</v>
      </c>
      <c r="C273" s="335" t="s">
        <v>1188</v>
      </c>
      <c r="D273" s="335">
        <v>7.5</v>
      </c>
      <c r="E273" t="s">
        <v>1260</v>
      </c>
    </row>
    <row r="274" spans="1:6" ht="20.399999999999999" x14ac:dyDescent="0.3">
      <c r="A274" s="333">
        <v>44309</v>
      </c>
      <c r="B274" s="334">
        <v>2011200003</v>
      </c>
      <c r="C274" s="335" t="s">
        <v>1188</v>
      </c>
      <c r="D274" s="335">
        <v>22.5</v>
      </c>
      <c r="E274" t="s">
        <v>1261</v>
      </c>
      <c r="F274" t="s">
        <v>1206</v>
      </c>
    </row>
    <row r="275" spans="1:6" ht="20.399999999999999" x14ac:dyDescent="0.3">
      <c r="A275" s="333">
        <v>44313</v>
      </c>
      <c r="B275" s="334">
        <v>2011600001</v>
      </c>
      <c r="C275" s="335" t="s">
        <v>1188</v>
      </c>
      <c r="D275" s="335">
        <v>30</v>
      </c>
      <c r="E275" t="s">
        <v>1262</v>
      </c>
    </row>
    <row r="276" spans="1:6" x14ac:dyDescent="0.3">
      <c r="A276" s="333">
        <v>44302</v>
      </c>
      <c r="B276" s="334">
        <v>7405229557</v>
      </c>
      <c r="C276" s="335" t="s">
        <v>346</v>
      </c>
      <c r="D276" s="335">
        <v>6</v>
      </c>
    </row>
  </sheetData>
  <autoFilter ref="A1:D276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A261" workbookViewId="0">
      <selection activeCell="B265" sqref="B265"/>
    </sheetView>
  </sheetViews>
  <sheetFormatPr defaultRowHeight="14.4" x14ac:dyDescent="0.3"/>
  <cols>
    <col min="1" max="1" width="13.44140625" customWidth="1"/>
    <col min="2" max="2" width="15.33203125" style="277" customWidth="1"/>
    <col min="3" max="3" width="21.33203125" customWidth="1"/>
    <col min="5" max="5" width="24.33203125" customWidth="1"/>
    <col min="6" max="6" width="21.33203125" customWidth="1"/>
  </cols>
  <sheetData>
    <row r="1" spans="1:4" ht="19.2" x14ac:dyDescent="0.3">
      <c r="A1" s="338" t="s">
        <v>1222</v>
      </c>
      <c r="B1" s="339" t="s">
        <v>61</v>
      </c>
      <c r="C1" s="338" t="s">
        <v>1223</v>
      </c>
      <c r="D1" s="338" t="s">
        <v>906</v>
      </c>
    </row>
    <row r="2" spans="1:4" x14ac:dyDescent="0.3">
      <c r="A2" s="318">
        <v>44257</v>
      </c>
      <c r="B2" s="340">
        <v>0</v>
      </c>
      <c r="C2" s="319" t="s">
        <v>529</v>
      </c>
      <c r="D2" s="319">
        <v>7.5</v>
      </c>
    </row>
    <row r="3" spans="1:4" x14ac:dyDescent="0.3">
      <c r="A3" s="318">
        <v>44267</v>
      </c>
      <c r="B3" s="340">
        <v>0</v>
      </c>
      <c r="C3" s="319" t="s">
        <v>909</v>
      </c>
      <c r="D3" s="319">
        <v>6.7</v>
      </c>
    </row>
    <row r="4" spans="1:4" x14ac:dyDescent="0.3">
      <c r="A4" s="318">
        <v>44267</v>
      </c>
      <c r="B4" s="340">
        <v>0</v>
      </c>
      <c r="C4" s="319" t="s">
        <v>910</v>
      </c>
      <c r="D4" s="319">
        <v>6</v>
      </c>
    </row>
    <row r="5" spans="1:4" x14ac:dyDescent="0.3">
      <c r="A5" s="318">
        <v>44270</v>
      </c>
      <c r="B5" s="340">
        <v>0</v>
      </c>
      <c r="C5" s="319" t="s">
        <v>912</v>
      </c>
      <c r="D5" s="319">
        <v>6.64</v>
      </c>
    </row>
    <row r="6" spans="1:4" x14ac:dyDescent="0.3">
      <c r="A6" s="318">
        <v>44270</v>
      </c>
      <c r="B6" s="340">
        <v>0</v>
      </c>
      <c r="C6" s="319" t="s">
        <v>913</v>
      </c>
      <c r="D6" s="319">
        <v>7.5</v>
      </c>
    </row>
    <row r="7" spans="1:4" x14ac:dyDescent="0.3">
      <c r="A7" s="318">
        <v>44271</v>
      </c>
      <c r="B7" s="340">
        <v>0</v>
      </c>
      <c r="C7" s="319" t="s">
        <v>914</v>
      </c>
      <c r="D7" s="319">
        <v>6.64</v>
      </c>
    </row>
    <row r="8" spans="1:4" x14ac:dyDescent="0.3">
      <c r="A8" s="318">
        <v>44271</v>
      </c>
      <c r="B8" s="340">
        <v>0</v>
      </c>
      <c r="C8" s="319" t="s">
        <v>908</v>
      </c>
      <c r="D8" s="319">
        <v>14</v>
      </c>
    </row>
    <row r="9" spans="1:4" x14ac:dyDescent="0.3">
      <c r="A9" s="318">
        <v>44271</v>
      </c>
      <c r="B9" s="340">
        <v>0</v>
      </c>
      <c r="C9" s="319" t="s">
        <v>919</v>
      </c>
      <c r="D9" s="319">
        <v>6</v>
      </c>
    </row>
    <row r="10" spans="1:4" x14ac:dyDescent="0.3">
      <c r="A10" s="318">
        <v>44274</v>
      </c>
      <c r="B10" s="340">
        <v>0</v>
      </c>
      <c r="C10" s="319" t="s">
        <v>916</v>
      </c>
      <c r="D10" s="319">
        <v>7.5</v>
      </c>
    </row>
    <row r="11" spans="1:4" x14ac:dyDescent="0.3">
      <c r="A11" s="318">
        <v>44271</v>
      </c>
      <c r="B11" s="340">
        <v>1</v>
      </c>
      <c r="C11" s="319" t="s">
        <v>917</v>
      </c>
      <c r="D11" s="319">
        <v>6</v>
      </c>
    </row>
    <row r="12" spans="1:4" x14ac:dyDescent="0.3">
      <c r="A12" s="318">
        <v>44270</v>
      </c>
      <c r="B12" s="340">
        <v>7</v>
      </c>
      <c r="C12" s="319" t="s">
        <v>918</v>
      </c>
      <c r="D12" s="319">
        <v>6.64</v>
      </c>
    </row>
    <row r="13" spans="1:4" x14ac:dyDescent="0.3">
      <c r="A13" s="318">
        <v>44286</v>
      </c>
      <c r="B13" s="340">
        <v>9</v>
      </c>
      <c r="C13" s="319">
        <v>0</v>
      </c>
      <c r="D13" s="319">
        <v>-3.95</v>
      </c>
    </row>
    <row r="14" spans="1:4" x14ac:dyDescent="0.3">
      <c r="A14" s="318">
        <v>44286</v>
      </c>
      <c r="B14" s="340">
        <v>9</v>
      </c>
      <c r="C14" s="319">
        <v>0</v>
      </c>
      <c r="D14" s="319">
        <v>-6</v>
      </c>
    </row>
    <row r="15" spans="1:4" x14ac:dyDescent="0.3">
      <c r="A15" s="318">
        <v>44286</v>
      </c>
      <c r="B15" s="340">
        <v>9</v>
      </c>
      <c r="C15" s="319">
        <v>0</v>
      </c>
      <c r="D15" s="319">
        <v>-25.68</v>
      </c>
    </row>
    <row r="16" spans="1:4" x14ac:dyDescent="0.3">
      <c r="A16" s="318">
        <v>44266</v>
      </c>
      <c r="B16" s="340">
        <v>21</v>
      </c>
      <c r="C16" s="319" t="s">
        <v>920</v>
      </c>
      <c r="D16" s="319">
        <v>6.64</v>
      </c>
    </row>
    <row r="17" spans="1:4" x14ac:dyDescent="0.3">
      <c r="A17" s="318">
        <v>44271</v>
      </c>
      <c r="B17" s="340">
        <v>25</v>
      </c>
      <c r="C17" s="319" t="s">
        <v>921</v>
      </c>
      <c r="D17" s="319">
        <v>6</v>
      </c>
    </row>
    <row r="18" spans="1:4" x14ac:dyDescent="0.3">
      <c r="A18" s="318">
        <v>44267</v>
      </c>
      <c r="B18" s="340">
        <v>28</v>
      </c>
      <c r="C18" s="319" t="s">
        <v>922</v>
      </c>
      <c r="D18" s="319">
        <v>6.64</v>
      </c>
    </row>
    <row r="19" spans="1:4" x14ac:dyDescent="0.3">
      <c r="A19" s="318">
        <v>44265</v>
      </c>
      <c r="B19" s="340">
        <v>29</v>
      </c>
      <c r="C19" s="319" t="s">
        <v>923</v>
      </c>
      <c r="D19" s="319">
        <v>7.5</v>
      </c>
    </row>
    <row r="20" spans="1:4" x14ac:dyDescent="0.3">
      <c r="A20" s="318">
        <v>44264</v>
      </c>
      <c r="B20" s="340">
        <v>32</v>
      </c>
      <c r="C20" s="319" t="s">
        <v>924</v>
      </c>
      <c r="D20" s="319">
        <v>7.5</v>
      </c>
    </row>
    <row r="21" spans="1:4" x14ac:dyDescent="0.3">
      <c r="A21" s="318">
        <v>44270</v>
      </c>
      <c r="B21" s="340">
        <v>34</v>
      </c>
      <c r="C21" s="319" t="s">
        <v>925</v>
      </c>
      <c r="D21" s="319">
        <v>6</v>
      </c>
    </row>
    <row r="22" spans="1:4" x14ac:dyDescent="0.3">
      <c r="A22" s="318">
        <v>44272</v>
      </c>
      <c r="B22" s="340">
        <v>40</v>
      </c>
      <c r="C22" s="319" t="s">
        <v>926</v>
      </c>
      <c r="D22" s="319">
        <v>7.5</v>
      </c>
    </row>
    <row r="23" spans="1:4" x14ac:dyDescent="0.3">
      <c r="A23" s="318">
        <v>44270</v>
      </c>
      <c r="B23" s="340">
        <v>55</v>
      </c>
      <c r="C23" s="319" t="s">
        <v>927</v>
      </c>
      <c r="D23" s="319">
        <v>6.64</v>
      </c>
    </row>
    <row r="24" spans="1:4" x14ac:dyDescent="0.3">
      <c r="A24" s="318">
        <v>44270</v>
      </c>
      <c r="B24" s="340">
        <v>58</v>
      </c>
      <c r="C24" s="319" t="s">
        <v>928</v>
      </c>
      <c r="D24" s="319">
        <v>7.5</v>
      </c>
    </row>
    <row r="25" spans="1:4" x14ac:dyDescent="0.3">
      <c r="A25" s="318">
        <v>44277</v>
      </c>
      <c r="B25" s="340">
        <v>81</v>
      </c>
      <c r="C25" s="319" t="s">
        <v>930</v>
      </c>
      <c r="D25" s="319">
        <v>6.64</v>
      </c>
    </row>
    <row r="26" spans="1:4" x14ac:dyDescent="0.3">
      <c r="A26" s="318">
        <v>44270</v>
      </c>
      <c r="B26" s="340">
        <v>85</v>
      </c>
      <c r="C26" s="319" t="s">
        <v>931</v>
      </c>
      <c r="D26" s="319">
        <v>7.5</v>
      </c>
    </row>
    <row r="27" spans="1:4" x14ac:dyDescent="0.3">
      <c r="A27" s="318">
        <v>44278</v>
      </c>
      <c r="B27" s="340">
        <v>90</v>
      </c>
      <c r="C27" s="319" t="s">
        <v>932</v>
      </c>
      <c r="D27" s="319">
        <v>6</v>
      </c>
    </row>
    <row r="28" spans="1:4" x14ac:dyDescent="0.3">
      <c r="A28" s="318">
        <v>44270</v>
      </c>
      <c r="B28" s="340">
        <v>101</v>
      </c>
      <c r="C28" s="319" t="s">
        <v>1224</v>
      </c>
      <c r="D28" s="319">
        <v>6</v>
      </c>
    </row>
    <row r="29" spans="1:4" x14ac:dyDescent="0.3">
      <c r="A29" s="318">
        <v>44270</v>
      </c>
      <c r="B29" s="340">
        <v>106</v>
      </c>
      <c r="C29" s="319" t="s">
        <v>933</v>
      </c>
      <c r="D29" s="319">
        <v>6.64</v>
      </c>
    </row>
    <row r="30" spans="1:4" x14ac:dyDescent="0.3">
      <c r="A30" s="318">
        <v>44263</v>
      </c>
      <c r="B30" s="340">
        <v>107</v>
      </c>
      <c r="C30" s="319" t="s">
        <v>934</v>
      </c>
      <c r="D30" s="319">
        <v>6.64</v>
      </c>
    </row>
    <row r="31" spans="1:4" x14ac:dyDescent="0.3">
      <c r="A31" s="318">
        <v>44266</v>
      </c>
      <c r="B31" s="340">
        <v>109</v>
      </c>
      <c r="C31" s="319" t="s">
        <v>935</v>
      </c>
      <c r="D31" s="319">
        <v>6.64</v>
      </c>
    </row>
    <row r="32" spans="1:4" x14ac:dyDescent="0.3">
      <c r="A32" s="318">
        <v>44263</v>
      </c>
      <c r="B32" s="340">
        <v>113</v>
      </c>
      <c r="C32" s="319" t="s">
        <v>937</v>
      </c>
      <c r="D32" s="319">
        <v>7.5</v>
      </c>
    </row>
    <row r="33" spans="1:4" x14ac:dyDescent="0.3">
      <c r="A33" s="318">
        <v>44271</v>
      </c>
      <c r="B33" s="340">
        <v>117</v>
      </c>
      <c r="C33" s="319" t="s">
        <v>938</v>
      </c>
      <c r="D33" s="319">
        <v>7.5</v>
      </c>
    </row>
    <row r="34" spans="1:4" x14ac:dyDescent="0.3">
      <c r="A34" s="318">
        <v>44265</v>
      </c>
      <c r="B34" s="340">
        <v>120</v>
      </c>
      <c r="C34" s="319" t="s">
        <v>939</v>
      </c>
      <c r="D34" s="319">
        <v>6.64</v>
      </c>
    </row>
    <row r="35" spans="1:4" x14ac:dyDescent="0.3">
      <c r="A35" s="318">
        <v>44271</v>
      </c>
      <c r="B35" s="340">
        <v>123</v>
      </c>
      <c r="C35" s="319" t="s">
        <v>940</v>
      </c>
      <c r="D35" s="319">
        <v>6</v>
      </c>
    </row>
    <row r="36" spans="1:4" x14ac:dyDescent="0.3">
      <c r="A36" s="318">
        <v>44270</v>
      </c>
      <c r="B36" s="340">
        <v>130</v>
      </c>
      <c r="C36" s="319" t="s">
        <v>941</v>
      </c>
      <c r="D36" s="319">
        <v>6.64</v>
      </c>
    </row>
    <row r="37" spans="1:4" x14ac:dyDescent="0.3">
      <c r="A37" s="318">
        <v>44265</v>
      </c>
      <c r="B37" s="340">
        <v>134</v>
      </c>
      <c r="C37" s="319" t="s">
        <v>942</v>
      </c>
      <c r="D37" s="319">
        <v>7.5</v>
      </c>
    </row>
    <row r="38" spans="1:4" x14ac:dyDescent="0.3">
      <c r="A38" s="318">
        <v>44259</v>
      </c>
      <c r="B38" s="340">
        <v>135</v>
      </c>
      <c r="C38" s="319" t="s">
        <v>943</v>
      </c>
      <c r="D38" s="319">
        <v>7.5</v>
      </c>
    </row>
    <row r="39" spans="1:4" x14ac:dyDescent="0.3">
      <c r="A39" s="318">
        <v>44270</v>
      </c>
      <c r="B39" s="340">
        <v>138</v>
      </c>
      <c r="C39" s="319" t="s">
        <v>944</v>
      </c>
      <c r="D39" s="319">
        <v>7.5</v>
      </c>
    </row>
    <row r="40" spans="1:4" x14ac:dyDescent="0.3">
      <c r="A40" s="318">
        <v>44270</v>
      </c>
      <c r="B40" s="340">
        <v>139</v>
      </c>
      <c r="C40" s="319" t="s">
        <v>945</v>
      </c>
      <c r="D40" s="319">
        <v>6</v>
      </c>
    </row>
    <row r="41" spans="1:4" x14ac:dyDescent="0.3">
      <c r="A41" s="318">
        <v>44263</v>
      </c>
      <c r="B41" s="340">
        <v>141</v>
      </c>
      <c r="C41" s="319" t="s">
        <v>947</v>
      </c>
      <c r="D41" s="319">
        <v>6.64</v>
      </c>
    </row>
    <row r="42" spans="1:4" x14ac:dyDescent="0.3">
      <c r="A42" s="318">
        <v>44273</v>
      </c>
      <c r="B42" s="340">
        <v>142</v>
      </c>
      <c r="C42" s="319" t="s">
        <v>948</v>
      </c>
      <c r="D42" s="319">
        <v>6</v>
      </c>
    </row>
    <row r="43" spans="1:4" x14ac:dyDescent="0.3">
      <c r="A43" s="318">
        <v>44257</v>
      </c>
      <c r="B43" s="340">
        <v>143</v>
      </c>
      <c r="C43" s="319" t="s">
        <v>949</v>
      </c>
      <c r="D43" s="319">
        <v>6</v>
      </c>
    </row>
    <row r="44" spans="1:4" x14ac:dyDescent="0.3">
      <c r="A44" s="318">
        <v>44285</v>
      </c>
      <c r="B44" s="340">
        <v>143</v>
      </c>
      <c r="C44" s="319" t="s">
        <v>949</v>
      </c>
      <c r="D44" s="319">
        <v>6</v>
      </c>
    </row>
    <row r="45" spans="1:4" x14ac:dyDescent="0.3">
      <c r="A45" s="318">
        <v>44266</v>
      </c>
      <c r="B45" s="340">
        <v>149</v>
      </c>
      <c r="C45" s="319" t="s">
        <v>951</v>
      </c>
      <c r="D45" s="319">
        <v>6</v>
      </c>
    </row>
    <row r="46" spans="1:4" x14ac:dyDescent="0.3">
      <c r="A46" s="318">
        <v>44260</v>
      </c>
      <c r="B46" s="340">
        <v>168</v>
      </c>
      <c r="C46" s="319" t="s">
        <v>952</v>
      </c>
      <c r="D46" s="319">
        <v>6</v>
      </c>
    </row>
    <row r="47" spans="1:4" x14ac:dyDescent="0.3">
      <c r="A47" s="318">
        <v>44270</v>
      </c>
      <c r="B47" s="340">
        <v>169</v>
      </c>
      <c r="C47" s="319" t="s">
        <v>953</v>
      </c>
      <c r="D47" s="319">
        <v>6.64</v>
      </c>
    </row>
    <row r="48" spans="1:4" x14ac:dyDescent="0.3">
      <c r="A48" s="318">
        <v>44280</v>
      </c>
      <c r="B48" s="340">
        <v>174</v>
      </c>
      <c r="C48" s="319" t="s">
        <v>954</v>
      </c>
      <c r="D48" s="319">
        <v>7.5</v>
      </c>
    </row>
    <row r="49" spans="1:4" x14ac:dyDescent="0.3">
      <c r="A49" s="318">
        <v>44273</v>
      </c>
      <c r="B49" s="340">
        <v>176</v>
      </c>
      <c r="C49" s="319" t="s">
        <v>955</v>
      </c>
      <c r="D49" s="319">
        <v>6</v>
      </c>
    </row>
    <row r="50" spans="1:4" x14ac:dyDescent="0.3">
      <c r="A50" s="318">
        <v>44265</v>
      </c>
      <c r="B50" s="340">
        <v>177</v>
      </c>
      <c r="C50" s="319" t="s">
        <v>956</v>
      </c>
      <c r="D50" s="319">
        <v>6</v>
      </c>
    </row>
    <row r="51" spans="1:4" x14ac:dyDescent="0.3">
      <c r="A51" s="318">
        <v>44270</v>
      </c>
      <c r="B51" s="340">
        <v>182</v>
      </c>
      <c r="C51" s="319" t="s">
        <v>957</v>
      </c>
      <c r="D51" s="319">
        <v>6</v>
      </c>
    </row>
    <row r="52" spans="1:4" x14ac:dyDescent="0.3">
      <c r="A52" s="318">
        <v>44271</v>
      </c>
      <c r="B52" s="340">
        <v>187</v>
      </c>
      <c r="C52" s="319" t="s">
        <v>958</v>
      </c>
      <c r="D52" s="319">
        <v>6</v>
      </c>
    </row>
    <row r="53" spans="1:4" x14ac:dyDescent="0.3">
      <c r="A53" s="318">
        <v>44277</v>
      </c>
      <c r="B53" s="340">
        <v>189</v>
      </c>
      <c r="C53" s="319" t="s">
        <v>959</v>
      </c>
      <c r="D53" s="319">
        <v>6.64</v>
      </c>
    </row>
    <row r="54" spans="1:4" x14ac:dyDescent="0.3">
      <c r="A54" s="318">
        <v>44256</v>
      </c>
      <c r="B54" s="340">
        <v>214</v>
      </c>
      <c r="C54" s="319" t="s">
        <v>960</v>
      </c>
      <c r="D54" s="319">
        <v>6.64</v>
      </c>
    </row>
    <row r="55" spans="1:4" x14ac:dyDescent="0.3">
      <c r="A55" s="318">
        <v>44271</v>
      </c>
      <c r="B55" s="340">
        <v>229</v>
      </c>
      <c r="C55" s="319" t="s">
        <v>961</v>
      </c>
      <c r="D55" s="319">
        <v>7.5</v>
      </c>
    </row>
    <row r="56" spans="1:4" x14ac:dyDescent="0.3">
      <c r="A56" s="318">
        <v>44270</v>
      </c>
      <c r="B56" s="340">
        <v>277</v>
      </c>
      <c r="C56" s="319" t="s">
        <v>962</v>
      </c>
      <c r="D56" s="319">
        <v>6.64</v>
      </c>
    </row>
    <row r="57" spans="1:4" x14ac:dyDescent="0.3">
      <c r="A57" s="318">
        <v>44277</v>
      </c>
      <c r="B57" s="340">
        <v>38819</v>
      </c>
      <c r="C57" s="319" t="s">
        <v>1209</v>
      </c>
      <c r="D57" s="319">
        <v>15</v>
      </c>
    </row>
    <row r="58" spans="1:4" x14ac:dyDescent="0.3">
      <c r="A58" s="318">
        <v>44267</v>
      </c>
      <c r="B58" s="340">
        <v>39516</v>
      </c>
      <c r="C58" s="319" t="s">
        <v>963</v>
      </c>
      <c r="D58" s="319">
        <v>7.5</v>
      </c>
    </row>
    <row r="59" spans="1:4" x14ac:dyDescent="0.3">
      <c r="A59" s="318">
        <v>44271</v>
      </c>
      <c r="B59" s="340">
        <v>222222</v>
      </c>
      <c r="C59" s="319" t="s">
        <v>968</v>
      </c>
      <c r="D59" s="319">
        <v>7.5</v>
      </c>
    </row>
    <row r="60" spans="1:4" x14ac:dyDescent="0.3">
      <c r="A60" s="318">
        <v>44270</v>
      </c>
      <c r="B60" s="340">
        <v>290715</v>
      </c>
      <c r="C60" s="319" t="s">
        <v>969</v>
      </c>
      <c r="D60" s="319">
        <v>6</v>
      </c>
    </row>
    <row r="61" spans="1:4" x14ac:dyDescent="0.3">
      <c r="A61" s="318">
        <v>44270</v>
      </c>
      <c r="B61" s="340">
        <v>333333</v>
      </c>
      <c r="C61" s="319" t="s">
        <v>970</v>
      </c>
      <c r="D61" s="319">
        <v>6.64</v>
      </c>
    </row>
    <row r="62" spans="1:4" x14ac:dyDescent="0.3">
      <c r="A62" s="318">
        <v>44273</v>
      </c>
      <c r="B62" s="340">
        <v>756351</v>
      </c>
      <c r="C62" s="319" t="s">
        <v>971</v>
      </c>
      <c r="D62" s="319">
        <v>7.5</v>
      </c>
    </row>
    <row r="63" spans="1:4" x14ac:dyDescent="0.3">
      <c r="A63" s="318">
        <v>44265</v>
      </c>
      <c r="B63" s="340">
        <v>1010133</v>
      </c>
      <c r="C63" s="319" t="s">
        <v>972</v>
      </c>
      <c r="D63" s="319">
        <v>6</v>
      </c>
    </row>
    <row r="64" spans="1:4" x14ac:dyDescent="0.3">
      <c r="A64" s="318">
        <v>44263</v>
      </c>
      <c r="B64" s="340">
        <v>1010140</v>
      </c>
      <c r="C64" s="319" t="s">
        <v>973</v>
      </c>
      <c r="D64" s="319">
        <v>3.75</v>
      </c>
    </row>
    <row r="65" spans="1:4" x14ac:dyDescent="0.3">
      <c r="A65" s="318">
        <v>44256</v>
      </c>
      <c r="B65" s="340">
        <v>1032021</v>
      </c>
      <c r="C65" s="319" t="s">
        <v>1111</v>
      </c>
      <c r="D65" s="319">
        <v>6</v>
      </c>
    </row>
    <row r="66" spans="1:4" x14ac:dyDescent="0.3">
      <c r="A66" s="318">
        <v>44264</v>
      </c>
      <c r="B66" s="340">
        <v>1772033</v>
      </c>
      <c r="C66" s="319" t="s">
        <v>974</v>
      </c>
      <c r="D66" s="319">
        <v>7.5</v>
      </c>
    </row>
    <row r="67" spans="1:4" x14ac:dyDescent="0.3">
      <c r="A67" s="318">
        <v>44264</v>
      </c>
      <c r="B67" s="340">
        <v>2893003</v>
      </c>
      <c r="C67" s="319" t="s">
        <v>976</v>
      </c>
      <c r="D67" s="319">
        <v>6</v>
      </c>
    </row>
    <row r="68" spans="1:4" x14ac:dyDescent="0.3">
      <c r="A68" s="318">
        <v>44271</v>
      </c>
      <c r="B68" s="340">
        <v>2893004</v>
      </c>
      <c r="C68" s="319" t="s">
        <v>977</v>
      </c>
      <c r="D68" s="319">
        <v>6.64</v>
      </c>
    </row>
    <row r="69" spans="1:4" x14ac:dyDescent="0.3">
      <c r="A69" s="318">
        <v>44270</v>
      </c>
      <c r="B69" s="340">
        <v>2893005</v>
      </c>
      <c r="C69" s="319" t="s">
        <v>978</v>
      </c>
      <c r="D69" s="319">
        <v>6.64</v>
      </c>
    </row>
    <row r="70" spans="1:4" x14ac:dyDescent="0.3">
      <c r="A70" s="318">
        <v>44273</v>
      </c>
      <c r="B70" s="340">
        <v>2893006</v>
      </c>
      <c r="C70" s="319" t="s">
        <v>979</v>
      </c>
      <c r="D70" s="319">
        <v>6.64</v>
      </c>
    </row>
    <row r="71" spans="1:4" x14ac:dyDescent="0.3">
      <c r="A71" s="318">
        <v>44270</v>
      </c>
      <c r="B71" s="340">
        <v>2893007</v>
      </c>
      <c r="C71" s="319" t="s">
        <v>980</v>
      </c>
      <c r="D71" s="319">
        <v>6.64</v>
      </c>
    </row>
    <row r="72" spans="1:4" x14ac:dyDescent="0.3">
      <c r="A72" s="318">
        <v>44266</v>
      </c>
      <c r="B72" s="340">
        <v>2893009</v>
      </c>
      <c r="C72" s="319" t="s">
        <v>981</v>
      </c>
      <c r="D72" s="319">
        <v>6</v>
      </c>
    </row>
    <row r="73" spans="1:4" x14ac:dyDescent="0.3">
      <c r="A73" s="318">
        <v>44273</v>
      </c>
      <c r="B73" s="340">
        <v>2893013</v>
      </c>
      <c r="C73" s="319" t="s">
        <v>982</v>
      </c>
      <c r="D73" s="319">
        <v>6</v>
      </c>
    </row>
    <row r="74" spans="1:4" x14ac:dyDescent="0.3">
      <c r="A74" s="318">
        <v>44277</v>
      </c>
      <c r="B74" s="340">
        <v>2893014</v>
      </c>
      <c r="C74" s="319" t="s">
        <v>983</v>
      </c>
      <c r="D74" s="319">
        <v>6</v>
      </c>
    </row>
    <row r="75" spans="1:4" x14ac:dyDescent="0.3">
      <c r="A75" s="318">
        <v>44256</v>
      </c>
      <c r="B75" s="340">
        <v>2893015</v>
      </c>
      <c r="C75" s="319" t="s">
        <v>984</v>
      </c>
      <c r="D75" s="319">
        <v>6.64</v>
      </c>
    </row>
    <row r="76" spans="1:4" x14ac:dyDescent="0.3">
      <c r="A76" s="318">
        <v>44271</v>
      </c>
      <c r="B76" s="340">
        <v>2893016</v>
      </c>
      <c r="C76" s="319" t="s">
        <v>985</v>
      </c>
      <c r="D76" s="319">
        <v>6</v>
      </c>
    </row>
    <row r="77" spans="1:4" x14ac:dyDescent="0.3">
      <c r="A77" s="318">
        <v>44263</v>
      </c>
      <c r="B77" s="340">
        <v>2893019</v>
      </c>
      <c r="C77" s="319" t="s">
        <v>986</v>
      </c>
      <c r="D77" s="319">
        <v>6.64</v>
      </c>
    </row>
    <row r="78" spans="1:4" x14ac:dyDescent="0.3">
      <c r="A78" s="318">
        <v>44270</v>
      </c>
      <c r="B78" s="340">
        <v>2893022</v>
      </c>
      <c r="C78" s="319" t="s">
        <v>987</v>
      </c>
      <c r="D78" s="319">
        <v>6</v>
      </c>
    </row>
    <row r="79" spans="1:4" x14ac:dyDescent="0.3">
      <c r="A79" s="318">
        <v>44256</v>
      </c>
      <c r="B79" s="340">
        <v>2893024</v>
      </c>
      <c r="C79" s="319" t="s">
        <v>988</v>
      </c>
      <c r="D79" s="319">
        <v>6</v>
      </c>
    </row>
    <row r="80" spans="1:4" x14ac:dyDescent="0.3">
      <c r="A80" s="318">
        <v>44284</v>
      </c>
      <c r="B80" s="340">
        <v>2893024</v>
      </c>
      <c r="C80" s="319" t="s">
        <v>988</v>
      </c>
      <c r="D80" s="319">
        <v>6</v>
      </c>
    </row>
    <row r="81" spans="1:4" x14ac:dyDescent="0.3">
      <c r="A81" s="318">
        <v>44270</v>
      </c>
      <c r="B81" s="340">
        <v>2893027</v>
      </c>
      <c r="C81" s="319" t="s">
        <v>990</v>
      </c>
      <c r="D81" s="319">
        <v>6</v>
      </c>
    </row>
    <row r="82" spans="1:4" x14ac:dyDescent="0.3">
      <c r="A82" s="318">
        <v>44264</v>
      </c>
      <c r="B82" s="340">
        <v>2893036</v>
      </c>
      <c r="C82" s="319" t="s">
        <v>992</v>
      </c>
      <c r="D82" s="319">
        <v>6</v>
      </c>
    </row>
    <row r="83" spans="1:4" x14ac:dyDescent="0.3">
      <c r="A83" s="318">
        <v>44271</v>
      </c>
      <c r="B83" s="340">
        <v>2893040</v>
      </c>
      <c r="C83" s="319" t="s">
        <v>993</v>
      </c>
      <c r="D83" s="319">
        <v>6.64</v>
      </c>
    </row>
    <row r="84" spans="1:4" x14ac:dyDescent="0.3">
      <c r="A84" s="318">
        <v>44267</v>
      </c>
      <c r="B84" s="340">
        <v>2893046</v>
      </c>
      <c r="C84" s="319" t="s">
        <v>995</v>
      </c>
      <c r="D84" s="319">
        <v>6</v>
      </c>
    </row>
    <row r="85" spans="1:4" x14ac:dyDescent="0.3">
      <c r="A85" s="318">
        <v>44270</v>
      </c>
      <c r="B85" s="340">
        <v>2893049</v>
      </c>
      <c r="C85" s="319" t="s">
        <v>996</v>
      </c>
      <c r="D85" s="319">
        <v>6</v>
      </c>
    </row>
    <row r="86" spans="1:4" x14ac:dyDescent="0.3">
      <c r="A86" s="318">
        <v>44277</v>
      </c>
      <c r="B86" s="340">
        <v>2893055</v>
      </c>
      <c r="C86" s="319" t="s">
        <v>997</v>
      </c>
      <c r="D86" s="319">
        <v>6</v>
      </c>
    </row>
    <row r="87" spans="1:4" x14ac:dyDescent="0.3">
      <c r="A87" s="318">
        <v>44265</v>
      </c>
      <c r="B87" s="340">
        <v>2893058</v>
      </c>
      <c r="C87" s="319" t="s">
        <v>998</v>
      </c>
      <c r="D87" s="319">
        <v>6.64</v>
      </c>
    </row>
    <row r="88" spans="1:4" x14ac:dyDescent="0.3">
      <c r="A88" s="318">
        <v>44260</v>
      </c>
      <c r="B88" s="340">
        <v>2893059</v>
      </c>
      <c r="C88" s="319" t="s">
        <v>999</v>
      </c>
      <c r="D88" s="319">
        <v>6</v>
      </c>
    </row>
    <row r="89" spans="1:4" x14ac:dyDescent="0.3">
      <c r="A89" s="318">
        <v>44260</v>
      </c>
      <c r="B89" s="340">
        <v>2893067</v>
      </c>
      <c r="C89" s="319" t="s">
        <v>1225</v>
      </c>
      <c r="D89" s="319">
        <v>24</v>
      </c>
    </row>
    <row r="90" spans="1:4" x14ac:dyDescent="0.3">
      <c r="A90" s="318">
        <v>44256</v>
      </c>
      <c r="B90" s="340">
        <v>2893068</v>
      </c>
      <c r="C90" s="319" t="s">
        <v>1000</v>
      </c>
      <c r="D90" s="319">
        <v>6</v>
      </c>
    </row>
    <row r="91" spans="1:4" x14ac:dyDescent="0.3">
      <c r="A91" s="318">
        <v>44284</v>
      </c>
      <c r="B91" s="340">
        <v>2893068</v>
      </c>
      <c r="C91" s="319" t="s">
        <v>1000</v>
      </c>
      <c r="D91" s="319">
        <v>6</v>
      </c>
    </row>
    <row r="92" spans="1:4" x14ac:dyDescent="0.3">
      <c r="A92" s="318">
        <v>44266</v>
      </c>
      <c r="B92" s="340">
        <v>2893096</v>
      </c>
      <c r="C92" s="319" t="s">
        <v>1001</v>
      </c>
      <c r="D92" s="319">
        <v>6</v>
      </c>
    </row>
    <row r="93" spans="1:4" x14ac:dyDescent="0.3">
      <c r="A93" s="318">
        <v>44272</v>
      </c>
      <c r="B93" s="340">
        <v>2893158</v>
      </c>
      <c r="C93" s="319" t="s">
        <v>1002</v>
      </c>
      <c r="D93" s="319">
        <v>6.64</v>
      </c>
    </row>
    <row r="94" spans="1:4" x14ac:dyDescent="0.3">
      <c r="A94" s="318">
        <v>44256</v>
      </c>
      <c r="B94" s="340">
        <v>2893178</v>
      </c>
      <c r="C94" s="319" t="s">
        <v>1003</v>
      </c>
      <c r="D94" s="319">
        <v>6</v>
      </c>
    </row>
    <row r="95" spans="1:4" x14ac:dyDescent="0.3">
      <c r="A95" s="318">
        <v>44270</v>
      </c>
      <c r="B95" s="340">
        <v>2907008</v>
      </c>
      <c r="C95" s="319" t="s">
        <v>1224</v>
      </c>
      <c r="D95" s="319">
        <v>6</v>
      </c>
    </row>
    <row r="96" spans="1:4" x14ac:dyDescent="0.3">
      <c r="A96" s="318">
        <v>44270</v>
      </c>
      <c r="B96" s="340">
        <v>2907011</v>
      </c>
      <c r="C96" s="319" t="s">
        <v>1005</v>
      </c>
      <c r="D96" s="319">
        <v>6</v>
      </c>
    </row>
    <row r="97" spans="1:4" x14ac:dyDescent="0.3">
      <c r="A97" s="318">
        <v>44266</v>
      </c>
      <c r="B97" s="340">
        <v>2907016</v>
      </c>
      <c r="C97" s="319" t="s">
        <v>1006</v>
      </c>
      <c r="D97" s="319">
        <v>6</v>
      </c>
    </row>
    <row r="98" spans="1:4" x14ac:dyDescent="0.3">
      <c r="A98" s="318">
        <v>44257</v>
      </c>
      <c r="B98" s="340">
        <v>2907018</v>
      </c>
      <c r="C98" s="319" t="s">
        <v>1007</v>
      </c>
      <c r="D98" s="319">
        <v>6.64</v>
      </c>
    </row>
    <row r="99" spans="1:4" x14ac:dyDescent="0.3">
      <c r="A99" s="318">
        <v>44281</v>
      </c>
      <c r="B99" s="340">
        <v>2907019</v>
      </c>
      <c r="C99" s="319" t="s">
        <v>959</v>
      </c>
      <c r="D99" s="319">
        <v>6</v>
      </c>
    </row>
    <row r="100" spans="1:4" x14ac:dyDescent="0.3">
      <c r="A100" s="318">
        <v>44270</v>
      </c>
      <c r="B100" s="340">
        <v>2907034</v>
      </c>
      <c r="C100" s="319" t="s">
        <v>1009</v>
      </c>
      <c r="D100" s="319">
        <v>6.64</v>
      </c>
    </row>
    <row r="101" spans="1:4" x14ac:dyDescent="0.3">
      <c r="A101" s="318">
        <v>44278</v>
      </c>
      <c r="B101" s="340">
        <v>2907036</v>
      </c>
      <c r="C101" s="319" t="s">
        <v>1010</v>
      </c>
      <c r="D101" s="319">
        <v>6.64</v>
      </c>
    </row>
    <row r="102" spans="1:4" x14ac:dyDescent="0.3">
      <c r="A102" s="318">
        <v>44267</v>
      </c>
      <c r="B102" s="340">
        <v>2907038</v>
      </c>
      <c r="C102" s="319" t="s">
        <v>1011</v>
      </c>
      <c r="D102" s="319">
        <v>6</v>
      </c>
    </row>
    <row r="103" spans="1:4" x14ac:dyDescent="0.3">
      <c r="A103" s="318">
        <v>44263</v>
      </c>
      <c r="B103" s="340">
        <v>2907041</v>
      </c>
      <c r="C103" s="319" t="s">
        <v>1012</v>
      </c>
      <c r="D103" s="319">
        <v>6.64</v>
      </c>
    </row>
    <row r="104" spans="1:4" x14ac:dyDescent="0.3">
      <c r="A104" s="318">
        <v>44263</v>
      </c>
      <c r="B104" s="340">
        <v>2907043</v>
      </c>
      <c r="C104" s="319" t="s">
        <v>1013</v>
      </c>
      <c r="D104" s="319">
        <v>6.64</v>
      </c>
    </row>
    <row r="105" spans="1:4" x14ac:dyDescent="0.3">
      <c r="A105" s="318">
        <v>44270</v>
      </c>
      <c r="B105" s="340">
        <v>2907049</v>
      </c>
      <c r="C105" s="319" t="s">
        <v>1014</v>
      </c>
      <c r="D105" s="319">
        <v>6</v>
      </c>
    </row>
    <row r="106" spans="1:4" x14ac:dyDescent="0.3">
      <c r="A106" s="318">
        <v>44270</v>
      </c>
      <c r="B106" s="340">
        <v>2907052</v>
      </c>
      <c r="C106" s="319" t="s">
        <v>1015</v>
      </c>
      <c r="D106" s="319">
        <v>6</v>
      </c>
    </row>
    <row r="107" spans="1:4" x14ac:dyDescent="0.3">
      <c r="A107" s="318">
        <v>44271</v>
      </c>
      <c r="B107" s="340">
        <v>2907054</v>
      </c>
      <c r="C107" s="319" t="s">
        <v>1016</v>
      </c>
      <c r="D107" s="319">
        <v>6</v>
      </c>
    </row>
    <row r="108" spans="1:4" x14ac:dyDescent="0.3">
      <c r="A108" s="318">
        <v>44270</v>
      </c>
      <c r="B108" s="340">
        <v>2907060</v>
      </c>
      <c r="C108" s="319" t="s">
        <v>1017</v>
      </c>
      <c r="D108" s="319">
        <v>6.64</v>
      </c>
    </row>
    <row r="109" spans="1:4" x14ac:dyDescent="0.3">
      <c r="A109" s="318">
        <v>44271</v>
      </c>
      <c r="B109" s="340">
        <v>2907069</v>
      </c>
      <c r="C109" s="319" t="s">
        <v>1019</v>
      </c>
      <c r="D109" s="319">
        <v>6</v>
      </c>
    </row>
    <row r="110" spans="1:4" x14ac:dyDescent="0.3">
      <c r="A110" s="318">
        <v>44270</v>
      </c>
      <c r="B110" s="340">
        <v>2907071</v>
      </c>
      <c r="C110" s="319" t="s">
        <v>1020</v>
      </c>
      <c r="D110" s="319">
        <v>6.64</v>
      </c>
    </row>
    <row r="111" spans="1:4" x14ac:dyDescent="0.3">
      <c r="A111" s="318">
        <v>44272</v>
      </c>
      <c r="B111" s="340">
        <v>2907075</v>
      </c>
      <c r="C111" s="319" t="s">
        <v>1226</v>
      </c>
      <c r="D111" s="319">
        <v>12</v>
      </c>
    </row>
    <row r="112" spans="1:4" x14ac:dyDescent="0.3">
      <c r="A112" s="318">
        <v>44273</v>
      </c>
      <c r="B112" s="340">
        <v>2907076</v>
      </c>
      <c r="C112" s="319" t="s">
        <v>1021</v>
      </c>
      <c r="D112" s="319">
        <v>6</v>
      </c>
    </row>
    <row r="113" spans="1:4" x14ac:dyDescent="0.3">
      <c r="A113" s="318">
        <v>44270</v>
      </c>
      <c r="B113" s="340">
        <v>2907081</v>
      </c>
      <c r="C113" s="319" t="s">
        <v>1022</v>
      </c>
      <c r="D113" s="319">
        <v>6.64</v>
      </c>
    </row>
    <row r="114" spans="1:4" x14ac:dyDescent="0.3">
      <c r="A114" s="318">
        <v>44270</v>
      </c>
      <c r="B114" s="340">
        <v>2907083</v>
      </c>
      <c r="C114" s="319" t="s">
        <v>1023</v>
      </c>
      <c r="D114" s="319">
        <v>6</v>
      </c>
    </row>
    <row r="115" spans="1:4" x14ac:dyDescent="0.3">
      <c r="A115" s="318">
        <v>44271</v>
      </c>
      <c r="B115" s="340">
        <v>2907088</v>
      </c>
      <c r="C115" s="319" t="s">
        <v>1024</v>
      </c>
      <c r="D115" s="319">
        <v>6</v>
      </c>
    </row>
    <row r="116" spans="1:4" x14ac:dyDescent="0.3">
      <c r="A116" s="318">
        <v>44270</v>
      </c>
      <c r="B116" s="340">
        <v>2907093</v>
      </c>
      <c r="C116" s="319" t="s">
        <v>1025</v>
      </c>
      <c r="D116" s="319">
        <v>6</v>
      </c>
    </row>
    <row r="117" spans="1:4" x14ac:dyDescent="0.3">
      <c r="A117" s="318">
        <v>44270</v>
      </c>
      <c r="B117" s="340">
        <v>2907098</v>
      </c>
      <c r="C117" s="319" t="s">
        <v>1026</v>
      </c>
      <c r="D117" s="319">
        <v>6</v>
      </c>
    </row>
    <row r="118" spans="1:4" x14ac:dyDescent="0.3">
      <c r="A118" s="318">
        <v>44267</v>
      </c>
      <c r="B118" s="340">
        <v>2907099</v>
      </c>
      <c r="C118" s="319" t="s">
        <v>1027</v>
      </c>
      <c r="D118" s="319">
        <v>6.64</v>
      </c>
    </row>
    <row r="119" spans="1:4" x14ac:dyDescent="0.3">
      <c r="A119" s="318">
        <v>44265</v>
      </c>
      <c r="B119" s="340">
        <v>2907113</v>
      </c>
      <c r="C119" s="319" t="s">
        <v>1028</v>
      </c>
      <c r="D119" s="319">
        <v>6.64</v>
      </c>
    </row>
    <row r="120" spans="1:4" x14ac:dyDescent="0.3">
      <c r="A120" s="318">
        <v>44277</v>
      </c>
      <c r="B120" s="340">
        <v>2907117</v>
      </c>
      <c r="C120" s="319" t="s">
        <v>1029</v>
      </c>
      <c r="D120" s="319">
        <v>6</v>
      </c>
    </row>
    <row r="121" spans="1:4" x14ac:dyDescent="0.3">
      <c r="A121" s="318">
        <v>44270</v>
      </c>
      <c r="B121" s="340">
        <v>2907125</v>
      </c>
      <c r="C121" s="319" t="s">
        <v>1030</v>
      </c>
      <c r="D121" s="319">
        <v>6</v>
      </c>
    </row>
    <row r="122" spans="1:4" x14ac:dyDescent="0.3">
      <c r="A122" s="318">
        <v>44266</v>
      </c>
      <c r="B122" s="340">
        <v>2907128</v>
      </c>
      <c r="C122" s="319" t="s">
        <v>1031</v>
      </c>
      <c r="D122" s="319">
        <v>6</v>
      </c>
    </row>
    <row r="123" spans="1:4" x14ac:dyDescent="0.3">
      <c r="A123" s="318">
        <v>44258</v>
      </c>
      <c r="B123" s="340">
        <v>2907134</v>
      </c>
      <c r="C123" s="319" t="s">
        <v>1032</v>
      </c>
      <c r="D123" s="319">
        <v>6.64</v>
      </c>
    </row>
    <row r="124" spans="1:4" x14ac:dyDescent="0.3">
      <c r="A124" s="318">
        <v>44266</v>
      </c>
      <c r="B124" s="340">
        <v>2907145</v>
      </c>
      <c r="C124" s="319" t="s">
        <v>1033</v>
      </c>
      <c r="D124" s="319">
        <v>7.5</v>
      </c>
    </row>
    <row r="125" spans="1:4" x14ac:dyDescent="0.3">
      <c r="A125" s="318">
        <v>44274</v>
      </c>
      <c r="B125" s="340">
        <v>2907145</v>
      </c>
      <c r="C125" s="319" t="s">
        <v>1033</v>
      </c>
      <c r="D125" s="319">
        <v>7.5</v>
      </c>
    </row>
    <row r="126" spans="1:4" x14ac:dyDescent="0.3">
      <c r="A126" s="318">
        <v>44270</v>
      </c>
      <c r="B126" s="340">
        <v>2907148</v>
      </c>
      <c r="C126" s="319" t="s">
        <v>1035</v>
      </c>
      <c r="D126" s="319">
        <v>6</v>
      </c>
    </row>
    <row r="127" spans="1:4" x14ac:dyDescent="0.3">
      <c r="A127" s="318">
        <v>44272</v>
      </c>
      <c r="B127" s="340">
        <v>2907151</v>
      </c>
      <c r="C127" s="319" t="s">
        <v>1036</v>
      </c>
      <c r="D127" s="319">
        <v>3.32</v>
      </c>
    </row>
    <row r="128" spans="1:4" x14ac:dyDescent="0.3">
      <c r="A128" s="318">
        <v>44277</v>
      </c>
      <c r="B128" s="340">
        <v>2907162</v>
      </c>
      <c r="C128" s="319" t="s">
        <v>1037</v>
      </c>
      <c r="D128" s="319">
        <v>6</v>
      </c>
    </row>
    <row r="129" spans="1:4" x14ac:dyDescent="0.3">
      <c r="A129" s="318">
        <v>44277</v>
      </c>
      <c r="B129" s="340">
        <v>2907165</v>
      </c>
      <c r="C129" s="319" t="s">
        <v>1011</v>
      </c>
      <c r="D129" s="319">
        <v>6.64</v>
      </c>
    </row>
    <row r="130" spans="1:4" x14ac:dyDescent="0.3">
      <c r="A130" s="318">
        <v>44271</v>
      </c>
      <c r="B130" s="340">
        <v>2907166</v>
      </c>
      <c r="C130" s="319" t="s">
        <v>1038</v>
      </c>
      <c r="D130" s="319">
        <v>6</v>
      </c>
    </row>
    <row r="131" spans="1:4" x14ac:dyDescent="0.3">
      <c r="A131" s="318">
        <v>44273</v>
      </c>
      <c r="B131" s="340">
        <v>2907167</v>
      </c>
      <c r="C131" s="319" t="s">
        <v>1039</v>
      </c>
      <c r="D131" s="319">
        <v>6</v>
      </c>
    </row>
    <row r="132" spans="1:4" x14ac:dyDescent="0.3">
      <c r="A132" s="318">
        <v>44260</v>
      </c>
      <c r="B132" s="340">
        <v>2907170</v>
      </c>
      <c r="C132" s="319" t="s">
        <v>1040</v>
      </c>
      <c r="D132" s="319">
        <v>6</v>
      </c>
    </row>
    <row r="133" spans="1:4" x14ac:dyDescent="0.3">
      <c r="A133" s="318">
        <v>44273</v>
      </c>
      <c r="B133" s="340">
        <v>2907175</v>
      </c>
      <c r="C133" s="319" t="s">
        <v>1041</v>
      </c>
      <c r="D133" s="319">
        <v>6.64</v>
      </c>
    </row>
    <row r="134" spans="1:4" x14ac:dyDescent="0.3">
      <c r="A134" s="318">
        <v>44265</v>
      </c>
      <c r="B134" s="340">
        <v>2907180</v>
      </c>
      <c r="C134" s="319" t="s">
        <v>1042</v>
      </c>
      <c r="D134" s="319">
        <v>6.64</v>
      </c>
    </row>
    <row r="135" spans="1:4" x14ac:dyDescent="0.3">
      <c r="A135" s="318">
        <v>44270</v>
      </c>
      <c r="B135" s="340">
        <v>2907196</v>
      </c>
      <c r="C135" s="319" t="s">
        <v>1043</v>
      </c>
      <c r="D135" s="319">
        <v>6.64</v>
      </c>
    </row>
    <row r="136" spans="1:4" x14ac:dyDescent="0.3">
      <c r="A136" s="318">
        <v>44266</v>
      </c>
      <c r="B136" s="340">
        <v>2907198</v>
      </c>
      <c r="C136" s="319" t="s">
        <v>1044</v>
      </c>
      <c r="D136" s="319">
        <v>6.64</v>
      </c>
    </row>
    <row r="137" spans="1:4" x14ac:dyDescent="0.3">
      <c r="A137" s="318">
        <v>44270</v>
      </c>
      <c r="B137" s="340">
        <v>2907199</v>
      </c>
      <c r="C137" s="319" t="s">
        <v>1045</v>
      </c>
      <c r="D137" s="319">
        <v>6.64</v>
      </c>
    </row>
    <row r="138" spans="1:4" x14ac:dyDescent="0.3">
      <c r="A138" s="318">
        <v>44260</v>
      </c>
      <c r="B138" s="340">
        <v>2907202</v>
      </c>
      <c r="C138" s="319" t="s">
        <v>1046</v>
      </c>
      <c r="D138" s="319">
        <v>6</v>
      </c>
    </row>
    <row r="139" spans="1:4" x14ac:dyDescent="0.3">
      <c r="A139" s="318">
        <v>44264</v>
      </c>
      <c r="B139" s="340">
        <v>3217288</v>
      </c>
      <c r="C139" s="319" t="s">
        <v>1047</v>
      </c>
      <c r="D139" s="319">
        <v>7.5</v>
      </c>
    </row>
    <row r="140" spans="1:4" x14ac:dyDescent="0.3">
      <c r="A140" s="318">
        <v>44272</v>
      </c>
      <c r="B140" s="340">
        <v>4772031</v>
      </c>
      <c r="C140" s="319" t="s">
        <v>1048</v>
      </c>
      <c r="D140" s="319">
        <v>7.5</v>
      </c>
    </row>
    <row r="141" spans="1:4" x14ac:dyDescent="0.3">
      <c r="A141" s="318">
        <v>44263</v>
      </c>
      <c r="B141" s="340">
        <v>4772037</v>
      </c>
      <c r="C141" s="319" t="s">
        <v>1049</v>
      </c>
      <c r="D141" s="319">
        <v>7.5</v>
      </c>
    </row>
    <row r="142" spans="1:4" x14ac:dyDescent="0.3">
      <c r="A142" s="318">
        <v>44273</v>
      </c>
      <c r="B142" s="340">
        <v>4772040</v>
      </c>
      <c r="C142" s="319" t="s">
        <v>1050</v>
      </c>
      <c r="D142" s="319">
        <v>7.5</v>
      </c>
    </row>
    <row r="143" spans="1:4" x14ac:dyDescent="0.3">
      <c r="A143" s="318">
        <v>44277</v>
      </c>
      <c r="B143" s="340">
        <v>4772046</v>
      </c>
      <c r="C143" s="319" t="s">
        <v>1051</v>
      </c>
      <c r="D143" s="319">
        <v>6.64</v>
      </c>
    </row>
    <row r="144" spans="1:4" x14ac:dyDescent="0.3">
      <c r="A144" s="318">
        <v>44265</v>
      </c>
      <c r="B144" s="340">
        <v>4772048</v>
      </c>
      <c r="C144" s="319" t="s">
        <v>1052</v>
      </c>
      <c r="D144" s="319">
        <v>7.5</v>
      </c>
    </row>
    <row r="145" spans="1:4" x14ac:dyDescent="0.3">
      <c r="A145" s="318">
        <v>44265</v>
      </c>
      <c r="B145" s="340">
        <v>4772064</v>
      </c>
      <c r="C145" s="319" t="s">
        <v>1055</v>
      </c>
      <c r="D145" s="319">
        <v>7.5</v>
      </c>
    </row>
    <row r="146" spans="1:4" x14ac:dyDescent="0.3">
      <c r="A146" s="318">
        <v>44266</v>
      </c>
      <c r="B146" s="340">
        <v>4772069</v>
      </c>
      <c r="C146" s="319" t="s">
        <v>1057</v>
      </c>
      <c r="D146" s="319">
        <v>7.5</v>
      </c>
    </row>
    <row r="147" spans="1:4" x14ac:dyDescent="0.3">
      <c r="A147" s="318">
        <v>44271</v>
      </c>
      <c r="B147" s="340">
        <v>4772070</v>
      </c>
      <c r="C147" s="319" t="s">
        <v>1058</v>
      </c>
      <c r="D147" s="319">
        <v>7.5</v>
      </c>
    </row>
    <row r="148" spans="1:4" x14ac:dyDescent="0.3">
      <c r="A148" s="318">
        <v>44271</v>
      </c>
      <c r="B148" s="340">
        <v>4772072</v>
      </c>
      <c r="C148" s="319" t="s">
        <v>1059</v>
      </c>
      <c r="D148" s="319">
        <v>6.64</v>
      </c>
    </row>
    <row r="149" spans="1:4" x14ac:dyDescent="0.3">
      <c r="A149" s="318">
        <v>44270</v>
      </c>
      <c r="B149" s="340">
        <v>6130028</v>
      </c>
      <c r="C149" s="319" t="s">
        <v>331</v>
      </c>
      <c r="D149" s="319">
        <v>7.5</v>
      </c>
    </row>
    <row r="150" spans="1:4" x14ac:dyDescent="0.3">
      <c r="A150" s="318">
        <v>44270</v>
      </c>
      <c r="B150" s="340">
        <v>6130103</v>
      </c>
      <c r="C150" s="319" t="s">
        <v>1060</v>
      </c>
      <c r="D150" s="319">
        <v>6.64</v>
      </c>
    </row>
    <row r="151" spans="1:4" x14ac:dyDescent="0.3">
      <c r="A151" s="318">
        <v>44270</v>
      </c>
      <c r="B151" s="340">
        <v>6130117</v>
      </c>
      <c r="C151" s="319" t="s">
        <v>1061</v>
      </c>
      <c r="D151" s="319">
        <v>7.5</v>
      </c>
    </row>
    <row r="152" spans="1:4" x14ac:dyDescent="0.3">
      <c r="A152" s="318">
        <v>44270</v>
      </c>
      <c r="B152" s="340">
        <v>6130146</v>
      </c>
      <c r="C152" s="319" t="s">
        <v>1062</v>
      </c>
      <c r="D152" s="319">
        <v>7.5</v>
      </c>
    </row>
    <row r="153" spans="1:4" x14ac:dyDescent="0.3">
      <c r="A153" s="318">
        <v>44270</v>
      </c>
      <c r="B153" s="340">
        <v>6130155</v>
      </c>
      <c r="C153" s="319" t="s">
        <v>1063</v>
      </c>
      <c r="D153" s="319">
        <v>7.5</v>
      </c>
    </row>
    <row r="154" spans="1:4" x14ac:dyDescent="0.3">
      <c r="A154" s="318">
        <v>44270</v>
      </c>
      <c r="B154" s="340">
        <v>6130210</v>
      </c>
      <c r="C154" s="319" t="s">
        <v>1064</v>
      </c>
      <c r="D154" s="319">
        <v>7.5</v>
      </c>
    </row>
    <row r="155" spans="1:4" x14ac:dyDescent="0.3">
      <c r="A155" s="318">
        <v>44271</v>
      </c>
      <c r="B155" s="340">
        <v>6130229</v>
      </c>
      <c r="C155" s="319" t="s">
        <v>1065</v>
      </c>
      <c r="D155" s="319">
        <v>6.64</v>
      </c>
    </row>
    <row r="156" spans="1:4" x14ac:dyDescent="0.3">
      <c r="A156" s="318">
        <v>44257</v>
      </c>
      <c r="B156" s="340">
        <v>6681239</v>
      </c>
      <c r="C156" s="319" t="s">
        <v>1067</v>
      </c>
      <c r="D156" s="319">
        <v>7.5</v>
      </c>
    </row>
    <row r="157" spans="1:4" x14ac:dyDescent="0.3">
      <c r="A157" s="318">
        <v>44279</v>
      </c>
      <c r="B157" s="340">
        <v>6801047</v>
      </c>
      <c r="C157" s="319" t="s">
        <v>1068</v>
      </c>
      <c r="D157" s="319">
        <v>7.5</v>
      </c>
    </row>
    <row r="158" spans="1:4" x14ac:dyDescent="0.3">
      <c r="A158" s="318">
        <v>44266</v>
      </c>
      <c r="B158" s="340">
        <v>6881001</v>
      </c>
      <c r="C158" s="319" t="s">
        <v>1069</v>
      </c>
      <c r="D158" s="319">
        <v>7.5</v>
      </c>
    </row>
    <row r="159" spans="1:4" x14ac:dyDescent="0.3">
      <c r="A159" s="318">
        <v>44270</v>
      </c>
      <c r="B159" s="340">
        <v>6881004</v>
      </c>
      <c r="C159" s="319" t="s">
        <v>1070</v>
      </c>
      <c r="D159" s="319">
        <v>6.64</v>
      </c>
    </row>
    <row r="160" spans="1:4" x14ac:dyDescent="0.3">
      <c r="A160" s="318">
        <v>44266</v>
      </c>
      <c r="B160" s="340">
        <v>6881020</v>
      </c>
      <c r="C160" s="319" t="s">
        <v>207</v>
      </c>
      <c r="D160" s="319">
        <v>7.5</v>
      </c>
    </row>
    <row r="161" spans="1:4" x14ac:dyDescent="0.3">
      <c r="A161" s="318">
        <v>44271</v>
      </c>
      <c r="B161" s="340">
        <v>6881020</v>
      </c>
      <c r="C161" s="319" t="s">
        <v>207</v>
      </c>
      <c r="D161" s="319">
        <v>6.64</v>
      </c>
    </row>
    <row r="162" spans="1:4" x14ac:dyDescent="0.3">
      <c r="A162" s="318">
        <v>44270</v>
      </c>
      <c r="B162" s="340">
        <v>6881024</v>
      </c>
      <c r="C162" s="319" t="s">
        <v>1071</v>
      </c>
      <c r="D162" s="319">
        <v>6.64</v>
      </c>
    </row>
    <row r="163" spans="1:4" x14ac:dyDescent="0.3">
      <c r="A163" s="318">
        <v>44270</v>
      </c>
      <c r="B163" s="340">
        <v>6881025</v>
      </c>
      <c r="C163" s="319" t="s">
        <v>1072</v>
      </c>
      <c r="D163" s="319">
        <v>7.5</v>
      </c>
    </row>
    <row r="164" spans="1:4" x14ac:dyDescent="0.3">
      <c r="A164" s="318">
        <v>44265</v>
      </c>
      <c r="B164" s="340">
        <v>6881029</v>
      </c>
      <c r="C164" s="319" t="s">
        <v>1073</v>
      </c>
      <c r="D164" s="319">
        <v>7.5</v>
      </c>
    </row>
    <row r="165" spans="1:4" x14ac:dyDescent="0.3">
      <c r="A165" s="318">
        <v>44267</v>
      </c>
      <c r="B165" s="340">
        <v>6881030</v>
      </c>
      <c r="C165" s="319" t="s">
        <v>1074</v>
      </c>
      <c r="D165" s="319">
        <v>6.64</v>
      </c>
    </row>
    <row r="166" spans="1:4" x14ac:dyDescent="0.3">
      <c r="A166" s="318">
        <v>44271</v>
      </c>
      <c r="B166" s="340">
        <v>6881044</v>
      </c>
      <c r="C166" s="319" t="s">
        <v>1075</v>
      </c>
      <c r="D166" s="319">
        <v>8</v>
      </c>
    </row>
    <row r="167" spans="1:4" x14ac:dyDescent="0.3">
      <c r="A167" s="318">
        <v>44263</v>
      </c>
      <c r="B167" s="340">
        <v>6881045</v>
      </c>
      <c r="C167" s="319" t="s">
        <v>1076</v>
      </c>
      <c r="D167" s="319">
        <v>7.5</v>
      </c>
    </row>
    <row r="168" spans="1:4" x14ac:dyDescent="0.3">
      <c r="A168" s="318">
        <v>44270</v>
      </c>
      <c r="B168" s="340">
        <v>6881049</v>
      </c>
      <c r="C168" s="319" t="s">
        <v>1077</v>
      </c>
      <c r="D168" s="319">
        <v>3.32</v>
      </c>
    </row>
    <row r="169" spans="1:4" x14ac:dyDescent="0.3">
      <c r="A169" s="318">
        <v>44267</v>
      </c>
      <c r="B169" s="340">
        <v>6881056</v>
      </c>
      <c r="C169" s="319" t="s">
        <v>1078</v>
      </c>
      <c r="D169" s="319">
        <v>7.5</v>
      </c>
    </row>
    <row r="170" spans="1:4" x14ac:dyDescent="0.3">
      <c r="A170" s="318">
        <v>44270</v>
      </c>
      <c r="B170" s="340">
        <v>6881061</v>
      </c>
      <c r="C170" s="319" t="s">
        <v>1079</v>
      </c>
      <c r="D170" s="319">
        <v>7.5</v>
      </c>
    </row>
    <row r="171" spans="1:4" x14ac:dyDescent="0.3">
      <c r="A171" s="318">
        <v>44272</v>
      </c>
      <c r="B171" s="340">
        <v>6881088</v>
      </c>
      <c r="C171" s="319" t="s">
        <v>1080</v>
      </c>
      <c r="D171" s="319">
        <v>7.5</v>
      </c>
    </row>
    <row r="172" spans="1:4" x14ac:dyDescent="0.3">
      <c r="A172" s="318">
        <v>44270</v>
      </c>
      <c r="B172" s="340">
        <v>6881094</v>
      </c>
      <c r="C172" s="319" t="s">
        <v>1081</v>
      </c>
      <c r="D172" s="319">
        <v>7.5</v>
      </c>
    </row>
    <row r="173" spans="1:4" x14ac:dyDescent="0.3">
      <c r="A173" s="318">
        <v>44270</v>
      </c>
      <c r="B173" s="340">
        <v>6881095</v>
      </c>
      <c r="C173" s="319" t="s">
        <v>1082</v>
      </c>
      <c r="D173" s="319">
        <v>7.5</v>
      </c>
    </row>
    <row r="174" spans="1:4" x14ac:dyDescent="0.3">
      <c r="A174" s="318">
        <v>44278</v>
      </c>
      <c r="B174" s="340">
        <v>6881169</v>
      </c>
      <c r="C174" s="319" t="s">
        <v>1083</v>
      </c>
      <c r="D174" s="319">
        <v>7.5</v>
      </c>
    </row>
    <row r="175" spans="1:4" x14ac:dyDescent="0.3">
      <c r="A175" s="318">
        <v>44256</v>
      </c>
      <c r="B175" s="340">
        <v>6881173</v>
      </c>
      <c r="C175" s="319" t="s">
        <v>1085</v>
      </c>
      <c r="D175" s="319">
        <v>7.5</v>
      </c>
    </row>
    <row r="176" spans="1:4" x14ac:dyDescent="0.3">
      <c r="A176" s="318">
        <v>44265</v>
      </c>
      <c r="B176" s="340">
        <v>6881180</v>
      </c>
      <c r="C176" s="319" t="s">
        <v>1086</v>
      </c>
      <c r="D176" s="319">
        <v>7.5</v>
      </c>
    </row>
    <row r="177" spans="1:4" x14ac:dyDescent="0.3">
      <c r="A177" s="318">
        <v>44280</v>
      </c>
      <c r="B177" s="340">
        <v>6881187</v>
      </c>
      <c r="C177" s="319" t="s">
        <v>1087</v>
      </c>
      <c r="D177" s="319">
        <v>7.5</v>
      </c>
    </row>
    <row r="178" spans="1:4" x14ac:dyDescent="0.3">
      <c r="A178" s="318">
        <v>44266</v>
      </c>
      <c r="B178" s="340">
        <v>6881193</v>
      </c>
      <c r="C178" s="319" t="s">
        <v>1088</v>
      </c>
      <c r="D178" s="319">
        <v>7.5</v>
      </c>
    </row>
    <row r="179" spans="1:4" x14ac:dyDescent="0.3">
      <c r="A179" s="318">
        <v>44266</v>
      </c>
      <c r="B179" s="340">
        <v>6881197</v>
      </c>
      <c r="C179" s="319" t="s">
        <v>1089</v>
      </c>
      <c r="D179" s="319">
        <v>7.5</v>
      </c>
    </row>
    <row r="180" spans="1:4" x14ac:dyDescent="0.3">
      <c r="A180" s="318">
        <v>44270</v>
      </c>
      <c r="B180" s="340">
        <v>6881199</v>
      </c>
      <c r="C180" s="319" t="s">
        <v>1090</v>
      </c>
      <c r="D180" s="319">
        <v>7.5</v>
      </c>
    </row>
    <row r="181" spans="1:4" x14ac:dyDescent="0.3">
      <c r="A181" s="318">
        <v>44270</v>
      </c>
      <c r="B181" s="340">
        <v>6881204</v>
      </c>
      <c r="C181" s="319" t="s">
        <v>1091</v>
      </c>
      <c r="D181" s="319">
        <v>7.5</v>
      </c>
    </row>
    <row r="182" spans="1:4" x14ac:dyDescent="0.3">
      <c r="A182" s="318">
        <v>44274</v>
      </c>
      <c r="B182" s="340">
        <v>6881238</v>
      </c>
      <c r="C182" s="319" t="s">
        <v>1227</v>
      </c>
      <c r="D182" s="319">
        <v>20</v>
      </c>
    </row>
    <row r="183" spans="1:4" x14ac:dyDescent="0.3">
      <c r="A183" s="318">
        <v>44266</v>
      </c>
      <c r="B183" s="340">
        <v>6881243</v>
      </c>
      <c r="C183" s="319" t="s">
        <v>1092</v>
      </c>
      <c r="D183" s="319">
        <v>7</v>
      </c>
    </row>
    <row r="184" spans="1:4" x14ac:dyDescent="0.3">
      <c r="A184" s="318">
        <v>44271</v>
      </c>
      <c r="B184" s="340">
        <v>6881246</v>
      </c>
      <c r="C184" s="319" t="s">
        <v>1093</v>
      </c>
      <c r="D184" s="319">
        <v>7.5</v>
      </c>
    </row>
    <row r="185" spans="1:4" x14ac:dyDescent="0.3">
      <c r="A185" s="318">
        <v>44270</v>
      </c>
      <c r="B185" s="340">
        <v>6881251</v>
      </c>
      <c r="C185" s="319" t="s">
        <v>1094</v>
      </c>
      <c r="D185" s="319">
        <v>7.5</v>
      </c>
    </row>
    <row r="186" spans="1:4" x14ac:dyDescent="0.3">
      <c r="A186" s="318">
        <v>44270</v>
      </c>
      <c r="B186" s="340">
        <v>6881256</v>
      </c>
      <c r="C186" s="319" t="s">
        <v>1095</v>
      </c>
      <c r="D186" s="319">
        <v>7.5</v>
      </c>
    </row>
    <row r="187" spans="1:4" x14ac:dyDescent="0.3">
      <c r="A187" s="318">
        <v>44277</v>
      </c>
      <c r="B187" s="340">
        <v>6883039</v>
      </c>
      <c r="C187" s="319" t="s">
        <v>1096</v>
      </c>
      <c r="D187" s="319">
        <v>6</v>
      </c>
    </row>
    <row r="188" spans="1:4" x14ac:dyDescent="0.3">
      <c r="A188" s="318">
        <v>44270</v>
      </c>
      <c r="B188" s="340">
        <v>7501179</v>
      </c>
      <c r="C188" s="319" t="s">
        <v>1097</v>
      </c>
      <c r="D188" s="319">
        <v>6.64</v>
      </c>
    </row>
    <row r="189" spans="1:4" x14ac:dyDescent="0.3">
      <c r="A189" s="318">
        <v>44270</v>
      </c>
      <c r="B189" s="340">
        <v>7563017</v>
      </c>
      <c r="C189" s="319" t="s">
        <v>1098</v>
      </c>
      <c r="D189" s="319">
        <v>6.64</v>
      </c>
    </row>
    <row r="190" spans="1:4" x14ac:dyDescent="0.3">
      <c r="A190" s="318">
        <v>44273</v>
      </c>
      <c r="B190" s="340">
        <v>7563020</v>
      </c>
      <c r="C190" s="319" t="s">
        <v>1099</v>
      </c>
      <c r="D190" s="319">
        <v>7.5</v>
      </c>
    </row>
    <row r="191" spans="1:4" x14ac:dyDescent="0.3">
      <c r="A191" s="318">
        <v>44270</v>
      </c>
      <c r="B191" s="340">
        <v>7563033</v>
      </c>
      <c r="C191" s="319" t="s">
        <v>1100</v>
      </c>
      <c r="D191" s="319">
        <v>7.5</v>
      </c>
    </row>
    <row r="192" spans="1:4" x14ac:dyDescent="0.3">
      <c r="A192" s="318">
        <v>44263</v>
      </c>
      <c r="B192" s="340">
        <v>7563035</v>
      </c>
      <c r="C192" s="319" t="s">
        <v>1101</v>
      </c>
      <c r="D192" s="319">
        <v>7.5</v>
      </c>
    </row>
    <row r="193" spans="1:5" x14ac:dyDescent="0.3">
      <c r="A193" s="318">
        <v>44270</v>
      </c>
      <c r="B193" s="340">
        <v>7563047</v>
      </c>
      <c r="C193" s="319" t="s">
        <v>1102</v>
      </c>
      <c r="D193" s="319">
        <v>15</v>
      </c>
    </row>
    <row r="194" spans="1:5" x14ac:dyDescent="0.3">
      <c r="A194" s="318">
        <v>44271</v>
      </c>
      <c r="B194" s="340">
        <v>7563053</v>
      </c>
      <c r="C194" s="319" t="s">
        <v>1103</v>
      </c>
      <c r="D194" s="319">
        <v>7.5</v>
      </c>
    </row>
    <row r="195" spans="1:5" x14ac:dyDescent="0.3">
      <c r="A195" s="318">
        <v>44277</v>
      </c>
      <c r="B195" s="340">
        <v>7563073</v>
      </c>
      <c r="C195" s="319" t="s">
        <v>1104</v>
      </c>
      <c r="D195" s="319">
        <v>6.64</v>
      </c>
    </row>
    <row r="196" spans="1:5" x14ac:dyDescent="0.3">
      <c r="A196" s="318">
        <v>44284</v>
      </c>
      <c r="B196" s="340">
        <v>7563073</v>
      </c>
      <c r="C196" s="319" t="s">
        <v>1104</v>
      </c>
      <c r="D196" s="319">
        <v>1.72</v>
      </c>
    </row>
    <row r="197" spans="1:5" x14ac:dyDescent="0.3">
      <c r="A197" s="318">
        <v>44270</v>
      </c>
      <c r="B197" s="340">
        <v>7563087</v>
      </c>
      <c r="C197" s="319" t="s">
        <v>1105</v>
      </c>
      <c r="D197" s="319">
        <v>7.5</v>
      </c>
    </row>
    <row r="198" spans="1:5" x14ac:dyDescent="0.3">
      <c r="A198" s="318">
        <v>44270</v>
      </c>
      <c r="B198" s="340">
        <v>7563114</v>
      </c>
      <c r="C198" s="319" t="s">
        <v>1106</v>
      </c>
      <c r="D198" s="319">
        <v>6.64</v>
      </c>
    </row>
    <row r="199" spans="1:5" x14ac:dyDescent="0.3">
      <c r="A199" s="318">
        <v>44277</v>
      </c>
      <c r="B199" s="340">
        <v>7563141</v>
      </c>
      <c r="C199" s="319" t="s">
        <v>1107</v>
      </c>
      <c r="D199" s="319">
        <v>6.64</v>
      </c>
    </row>
    <row r="200" spans="1:5" x14ac:dyDescent="0.3">
      <c r="A200" s="318">
        <v>44270</v>
      </c>
      <c r="B200" s="340">
        <v>7563189</v>
      </c>
      <c r="C200" s="319" t="s">
        <v>1108</v>
      </c>
      <c r="D200" s="319">
        <v>7.5</v>
      </c>
    </row>
    <row r="201" spans="1:5" x14ac:dyDescent="0.3">
      <c r="A201" s="318">
        <v>44266</v>
      </c>
      <c r="B201" s="340">
        <v>7563191</v>
      </c>
      <c r="C201" s="319" t="s">
        <v>1109</v>
      </c>
      <c r="D201" s="319">
        <v>7.5</v>
      </c>
    </row>
    <row r="202" spans="1:5" x14ac:dyDescent="0.3">
      <c r="A202" s="318">
        <v>44270</v>
      </c>
      <c r="B202" s="340">
        <v>8577239</v>
      </c>
      <c r="C202" s="319" t="s">
        <v>1110</v>
      </c>
      <c r="D202" s="319">
        <v>19.920000000000002</v>
      </c>
    </row>
    <row r="203" spans="1:5" x14ac:dyDescent="0.3">
      <c r="A203" s="318">
        <v>44264</v>
      </c>
      <c r="B203" s="340">
        <v>9032021</v>
      </c>
      <c r="C203" s="319" t="s">
        <v>1111</v>
      </c>
      <c r="D203" s="319">
        <v>60</v>
      </c>
      <c r="E203" t="s">
        <v>1235</v>
      </c>
    </row>
    <row r="204" spans="1:5" x14ac:dyDescent="0.3">
      <c r="A204" s="318">
        <v>44270</v>
      </c>
      <c r="B204" s="340">
        <v>9195122</v>
      </c>
      <c r="C204" s="319" t="s">
        <v>1112</v>
      </c>
      <c r="D204" s="319">
        <v>7.5</v>
      </c>
    </row>
    <row r="205" spans="1:5" x14ac:dyDescent="0.3">
      <c r="A205" s="318">
        <v>44266</v>
      </c>
      <c r="B205" s="340">
        <v>9195127</v>
      </c>
      <c r="C205" s="319" t="s">
        <v>1113</v>
      </c>
      <c r="D205" s="319">
        <v>7.5</v>
      </c>
    </row>
    <row r="206" spans="1:5" x14ac:dyDescent="0.3">
      <c r="A206" s="318">
        <v>44270</v>
      </c>
      <c r="B206" s="340">
        <v>9195133</v>
      </c>
      <c r="C206" s="319" t="s">
        <v>1114</v>
      </c>
      <c r="D206" s="319">
        <v>7.5</v>
      </c>
    </row>
    <row r="207" spans="1:5" x14ac:dyDescent="0.3">
      <c r="A207" s="318">
        <v>44256</v>
      </c>
      <c r="B207" s="340">
        <v>9261349</v>
      </c>
      <c r="C207" s="319" t="s">
        <v>1116</v>
      </c>
      <c r="D207" s="319">
        <v>7.5</v>
      </c>
    </row>
    <row r="208" spans="1:5" x14ac:dyDescent="0.3">
      <c r="A208" s="318">
        <v>44264</v>
      </c>
      <c r="B208" s="340">
        <v>9263003</v>
      </c>
      <c r="C208" s="319" t="s">
        <v>1117</v>
      </c>
      <c r="D208" s="319">
        <v>8</v>
      </c>
    </row>
    <row r="209" spans="1:4" x14ac:dyDescent="0.3">
      <c r="A209" s="318">
        <v>44270</v>
      </c>
      <c r="B209" s="340">
        <v>9263004</v>
      </c>
      <c r="C209" s="319" t="s">
        <v>1118</v>
      </c>
      <c r="D209" s="319">
        <v>7.5</v>
      </c>
    </row>
    <row r="210" spans="1:4" x14ac:dyDescent="0.3">
      <c r="A210" s="318">
        <v>44277</v>
      </c>
      <c r="B210" s="340">
        <v>9263005</v>
      </c>
      <c r="C210" s="319" t="s">
        <v>1119</v>
      </c>
      <c r="D210" s="319">
        <v>7.5</v>
      </c>
    </row>
    <row r="211" spans="1:4" x14ac:dyDescent="0.3">
      <c r="A211" s="318">
        <v>44270</v>
      </c>
      <c r="B211" s="340">
        <v>9263011</v>
      </c>
      <c r="C211" s="319" t="s">
        <v>1120</v>
      </c>
      <c r="D211" s="319">
        <v>7.5</v>
      </c>
    </row>
    <row r="212" spans="1:4" x14ac:dyDescent="0.3">
      <c r="A212" s="318">
        <v>44277</v>
      </c>
      <c r="B212" s="340">
        <v>9263012</v>
      </c>
      <c r="C212" s="319" t="s">
        <v>1121</v>
      </c>
      <c r="D212" s="319">
        <v>7.5</v>
      </c>
    </row>
    <row r="213" spans="1:4" x14ac:dyDescent="0.3">
      <c r="A213" s="318">
        <v>44274</v>
      </c>
      <c r="B213" s="340">
        <v>9263013</v>
      </c>
      <c r="C213" s="319" t="s">
        <v>1122</v>
      </c>
      <c r="D213" s="319">
        <v>7.5</v>
      </c>
    </row>
    <row r="214" spans="1:4" x14ac:dyDescent="0.3">
      <c r="A214" s="318">
        <v>44274</v>
      </c>
      <c r="B214" s="340">
        <v>9263014</v>
      </c>
      <c r="C214" s="319" t="s">
        <v>1123</v>
      </c>
      <c r="D214" s="319">
        <v>6.68</v>
      </c>
    </row>
    <row r="215" spans="1:4" x14ac:dyDescent="0.3">
      <c r="A215" s="318">
        <v>44270</v>
      </c>
      <c r="B215" s="340">
        <v>9263016</v>
      </c>
      <c r="C215" s="319" t="s">
        <v>1124</v>
      </c>
      <c r="D215" s="319">
        <v>7.5</v>
      </c>
    </row>
    <row r="216" spans="1:4" x14ac:dyDescent="0.3">
      <c r="A216" s="318">
        <v>44277</v>
      </c>
      <c r="B216" s="340">
        <v>9263020</v>
      </c>
      <c r="C216" s="319" t="s">
        <v>1125</v>
      </c>
      <c r="D216" s="319">
        <v>7.5</v>
      </c>
    </row>
    <row r="217" spans="1:4" x14ac:dyDescent="0.3">
      <c r="A217" s="318">
        <v>44270</v>
      </c>
      <c r="B217" s="340">
        <v>9263022</v>
      </c>
      <c r="C217" s="319" t="s">
        <v>1126</v>
      </c>
      <c r="D217" s="319">
        <v>6.64</v>
      </c>
    </row>
    <row r="218" spans="1:4" x14ac:dyDescent="0.3">
      <c r="A218" s="318">
        <v>44263</v>
      </c>
      <c r="B218" s="340">
        <v>9263029</v>
      </c>
      <c r="C218" s="319" t="s">
        <v>1228</v>
      </c>
      <c r="D218" s="319">
        <v>45</v>
      </c>
    </row>
    <row r="219" spans="1:4" x14ac:dyDescent="0.3">
      <c r="A219" s="318">
        <v>44271</v>
      </c>
      <c r="B219" s="340">
        <v>9263033</v>
      </c>
      <c r="C219" s="319" t="s">
        <v>1127</v>
      </c>
      <c r="D219" s="319">
        <v>7.5</v>
      </c>
    </row>
    <row r="220" spans="1:4" x14ac:dyDescent="0.3">
      <c r="A220" s="318">
        <v>44259</v>
      </c>
      <c r="B220" s="340">
        <v>9263034</v>
      </c>
      <c r="C220" s="319" t="s">
        <v>1128</v>
      </c>
      <c r="D220" s="319">
        <v>7.5</v>
      </c>
    </row>
    <row r="221" spans="1:4" x14ac:dyDescent="0.3">
      <c r="A221" s="318">
        <v>44271</v>
      </c>
      <c r="B221" s="340">
        <v>9263049</v>
      </c>
      <c r="C221" s="319" t="s">
        <v>1129</v>
      </c>
      <c r="D221" s="319">
        <v>6.64</v>
      </c>
    </row>
    <row r="222" spans="1:4" x14ac:dyDescent="0.3">
      <c r="A222" s="318">
        <v>44270</v>
      </c>
      <c r="B222" s="340">
        <v>9263051</v>
      </c>
      <c r="C222" s="319" t="s">
        <v>1130</v>
      </c>
      <c r="D222" s="319">
        <v>6.64</v>
      </c>
    </row>
    <row r="223" spans="1:4" x14ac:dyDescent="0.3">
      <c r="A223" s="318">
        <v>44260</v>
      </c>
      <c r="B223" s="340">
        <v>9263052</v>
      </c>
      <c r="C223" s="319" t="s">
        <v>1131</v>
      </c>
      <c r="D223" s="319">
        <v>15</v>
      </c>
    </row>
    <row r="224" spans="1:4" x14ac:dyDescent="0.3">
      <c r="A224" s="318">
        <v>44270</v>
      </c>
      <c r="B224" s="340">
        <v>9263054</v>
      </c>
      <c r="C224" s="319" t="s">
        <v>1132</v>
      </c>
      <c r="D224" s="319">
        <v>7.5</v>
      </c>
    </row>
    <row r="225" spans="1:4" x14ac:dyDescent="0.3">
      <c r="A225" s="318">
        <v>44267</v>
      </c>
      <c r="B225" s="340">
        <v>9263066</v>
      </c>
      <c r="C225" s="319" t="s">
        <v>1134</v>
      </c>
      <c r="D225" s="319">
        <v>7.5</v>
      </c>
    </row>
    <row r="226" spans="1:4" x14ac:dyDescent="0.3">
      <c r="A226" s="318">
        <v>44270</v>
      </c>
      <c r="B226" s="340">
        <v>9263067</v>
      </c>
      <c r="C226" s="319" t="s">
        <v>1214</v>
      </c>
      <c r="D226" s="319">
        <v>7.5</v>
      </c>
    </row>
    <row r="227" spans="1:4" x14ac:dyDescent="0.3">
      <c r="A227" s="318">
        <v>44265</v>
      </c>
      <c r="B227" s="340">
        <v>9263074</v>
      </c>
      <c r="C227" s="319" t="s">
        <v>1136</v>
      </c>
      <c r="D227" s="319">
        <v>7.5</v>
      </c>
    </row>
    <row r="228" spans="1:4" x14ac:dyDescent="0.3">
      <c r="A228" s="318">
        <v>44265</v>
      </c>
      <c r="B228" s="340">
        <v>9263078</v>
      </c>
      <c r="C228" s="319" t="s">
        <v>1137</v>
      </c>
      <c r="D228" s="319">
        <v>6.64</v>
      </c>
    </row>
    <row r="229" spans="1:4" x14ac:dyDescent="0.3">
      <c r="A229" s="318">
        <v>44263</v>
      </c>
      <c r="B229" s="340">
        <v>9263079</v>
      </c>
      <c r="C229" s="319" t="s">
        <v>1138</v>
      </c>
      <c r="D229" s="319">
        <v>7.5</v>
      </c>
    </row>
    <row r="230" spans="1:4" x14ac:dyDescent="0.3">
      <c r="A230" s="318">
        <v>44267</v>
      </c>
      <c r="B230" s="340">
        <v>9263080</v>
      </c>
      <c r="C230" s="319" t="s">
        <v>1139</v>
      </c>
      <c r="D230" s="319">
        <v>7.5</v>
      </c>
    </row>
    <row r="231" spans="1:4" x14ac:dyDescent="0.3">
      <c r="A231" s="318">
        <v>44280</v>
      </c>
      <c r="B231" s="340">
        <v>9263081</v>
      </c>
      <c r="C231" s="319" t="s">
        <v>1140</v>
      </c>
      <c r="D231" s="319">
        <v>15</v>
      </c>
    </row>
    <row r="232" spans="1:4" x14ac:dyDescent="0.3">
      <c r="A232" s="318">
        <v>44270</v>
      </c>
      <c r="B232" s="340">
        <v>9263089</v>
      </c>
      <c r="C232" s="319" t="s">
        <v>1142</v>
      </c>
      <c r="D232" s="319">
        <v>7.5</v>
      </c>
    </row>
    <row r="233" spans="1:4" x14ac:dyDescent="0.3">
      <c r="A233" s="318">
        <v>44271</v>
      </c>
      <c r="B233" s="340">
        <v>9263091</v>
      </c>
      <c r="C233" s="319" t="s">
        <v>1143</v>
      </c>
      <c r="D233" s="319">
        <v>7.5</v>
      </c>
    </row>
    <row r="234" spans="1:4" x14ac:dyDescent="0.3">
      <c r="A234" s="318">
        <v>44277</v>
      </c>
      <c r="B234" s="340">
        <v>9263111</v>
      </c>
      <c r="C234" s="319" t="s">
        <v>1144</v>
      </c>
      <c r="D234" s="319">
        <v>6.64</v>
      </c>
    </row>
    <row r="235" spans="1:4" x14ac:dyDescent="0.3">
      <c r="A235" s="318">
        <v>44272</v>
      </c>
      <c r="B235" s="340">
        <v>9263115</v>
      </c>
      <c r="C235" s="319" t="s">
        <v>822</v>
      </c>
      <c r="D235" s="319">
        <v>7.5</v>
      </c>
    </row>
    <row r="236" spans="1:4" x14ac:dyDescent="0.3">
      <c r="A236" s="318">
        <v>44271</v>
      </c>
      <c r="B236" s="340">
        <v>9263126</v>
      </c>
      <c r="C236" s="319" t="s">
        <v>1145</v>
      </c>
      <c r="D236" s="319">
        <v>7.5</v>
      </c>
    </row>
    <row r="237" spans="1:4" x14ac:dyDescent="0.3">
      <c r="A237" s="318">
        <v>44270</v>
      </c>
      <c r="B237" s="340">
        <v>9263128</v>
      </c>
      <c r="C237" s="319" t="s">
        <v>1146</v>
      </c>
      <c r="D237" s="319">
        <v>6.64</v>
      </c>
    </row>
    <row r="238" spans="1:4" x14ac:dyDescent="0.3">
      <c r="A238" s="318">
        <v>44271</v>
      </c>
      <c r="B238" s="340">
        <v>9263128</v>
      </c>
      <c r="C238" s="319" t="s">
        <v>1146</v>
      </c>
      <c r="D238" s="319">
        <v>7.5</v>
      </c>
    </row>
    <row r="239" spans="1:4" x14ac:dyDescent="0.3">
      <c r="A239" s="318">
        <v>44265</v>
      </c>
      <c r="B239" s="340">
        <v>9263134</v>
      </c>
      <c r="C239" s="319" t="s">
        <v>1147</v>
      </c>
      <c r="D239" s="319">
        <v>7.5</v>
      </c>
    </row>
    <row r="240" spans="1:4" x14ac:dyDescent="0.3">
      <c r="A240" s="318">
        <v>44279</v>
      </c>
      <c r="B240" s="340">
        <v>9263139</v>
      </c>
      <c r="C240" s="319" t="s">
        <v>1148</v>
      </c>
      <c r="D240" s="319">
        <v>7.5</v>
      </c>
    </row>
    <row r="241" spans="1:4" x14ac:dyDescent="0.3">
      <c r="A241" s="318">
        <v>44280</v>
      </c>
      <c r="B241" s="340">
        <v>9263142</v>
      </c>
      <c r="C241" s="319" t="s">
        <v>1149</v>
      </c>
      <c r="D241" s="319">
        <v>7.5</v>
      </c>
    </row>
    <row r="242" spans="1:4" x14ac:dyDescent="0.3">
      <c r="A242" s="318">
        <v>44271</v>
      </c>
      <c r="B242" s="340">
        <v>9263146</v>
      </c>
      <c r="C242" s="319" t="s">
        <v>1150</v>
      </c>
      <c r="D242" s="319">
        <v>6.64</v>
      </c>
    </row>
    <row r="243" spans="1:4" x14ac:dyDescent="0.3">
      <c r="A243" s="318">
        <v>44265</v>
      </c>
      <c r="B243" s="340">
        <v>9263148</v>
      </c>
      <c r="C243" s="319" t="s">
        <v>1151</v>
      </c>
      <c r="D243" s="319">
        <v>6.64</v>
      </c>
    </row>
    <row r="244" spans="1:4" x14ac:dyDescent="0.3">
      <c r="A244" s="318">
        <v>44267</v>
      </c>
      <c r="B244" s="340">
        <v>9263154</v>
      </c>
      <c r="C244" s="319" t="s">
        <v>1153</v>
      </c>
      <c r="D244" s="319">
        <v>7.5</v>
      </c>
    </row>
    <row r="245" spans="1:4" x14ac:dyDescent="0.3">
      <c r="A245" s="318">
        <v>44265</v>
      </c>
      <c r="B245" s="340">
        <v>9263158</v>
      </c>
      <c r="C245" s="319" t="s">
        <v>1154</v>
      </c>
      <c r="D245" s="319">
        <v>7.5</v>
      </c>
    </row>
    <row r="246" spans="1:4" x14ac:dyDescent="0.3">
      <c r="A246" s="318">
        <v>44264</v>
      </c>
      <c r="B246" s="340">
        <v>9263161</v>
      </c>
      <c r="C246" s="319" t="s">
        <v>1155</v>
      </c>
      <c r="D246" s="319">
        <v>3.32</v>
      </c>
    </row>
    <row r="247" spans="1:4" x14ac:dyDescent="0.3">
      <c r="A247" s="318">
        <v>44263</v>
      </c>
      <c r="B247" s="340">
        <v>9263164</v>
      </c>
      <c r="C247" s="319" t="s">
        <v>1156</v>
      </c>
      <c r="D247" s="319">
        <v>7.5</v>
      </c>
    </row>
    <row r="248" spans="1:4" x14ac:dyDescent="0.3">
      <c r="A248" s="318">
        <v>44265</v>
      </c>
      <c r="B248" s="340">
        <v>9263167</v>
      </c>
      <c r="C248" s="319" t="s">
        <v>1157</v>
      </c>
      <c r="D248" s="319">
        <v>7.5</v>
      </c>
    </row>
    <row r="249" spans="1:4" x14ac:dyDescent="0.3">
      <c r="A249" s="318">
        <v>44271</v>
      </c>
      <c r="B249" s="340">
        <v>9263169</v>
      </c>
      <c r="C249" s="319" t="s">
        <v>1158</v>
      </c>
      <c r="D249" s="319">
        <v>7.5</v>
      </c>
    </row>
    <row r="250" spans="1:4" x14ac:dyDescent="0.3">
      <c r="A250" s="318">
        <v>44265</v>
      </c>
      <c r="B250" s="340">
        <v>9263188</v>
      </c>
      <c r="C250" s="319" t="s">
        <v>1159</v>
      </c>
      <c r="D250" s="319">
        <v>7.5</v>
      </c>
    </row>
    <row r="251" spans="1:4" x14ac:dyDescent="0.3">
      <c r="A251" s="318">
        <v>44258</v>
      </c>
      <c r="B251" s="340">
        <v>9263203</v>
      </c>
      <c r="C251" s="319" t="s">
        <v>1160</v>
      </c>
      <c r="D251" s="319">
        <v>6.64</v>
      </c>
    </row>
    <row r="252" spans="1:4" x14ac:dyDescent="0.3">
      <c r="A252" s="318">
        <v>44270</v>
      </c>
      <c r="B252" s="340">
        <v>9263209</v>
      </c>
      <c r="C252" s="319" t="s">
        <v>1161</v>
      </c>
      <c r="D252" s="319">
        <v>7.5</v>
      </c>
    </row>
    <row r="253" spans="1:4" x14ac:dyDescent="0.3">
      <c r="A253" s="318">
        <v>44270</v>
      </c>
      <c r="B253" s="340">
        <v>9263214</v>
      </c>
      <c r="C253" s="319" t="s">
        <v>1162</v>
      </c>
      <c r="D253" s="319">
        <v>7.5</v>
      </c>
    </row>
    <row r="254" spans="1:4" x14ac:dyDescent="0.3">
      <c r="A254" s="318">
        <v>44270</v>
      </c>
      <c r="B254" s="340">
        <v>9263215</v>
      </c>
      <c r="C254" s="319" t="s">
        <v>1163</v>
      </c>
      <c r="D254" s="319">
        <v>7.5</v>
      </c>
    </row>
    <row r="255" spans="1:4" x14ac:dyDescent="0.3">
      <c r="A255" s="318">
        <v>44266</v>
      </c>
      <c r="B255" s="340">
        <v>9263237</v>
      </c>
      <c r="C255" s="319" t="s">
        <v>1164</v>
      </c>
      <c r="D255" s="319">
        <v>7.5</v>
      </c>
    </row>
    <row r="256" spans="1:4" x14ac:dyDescent="0.3">
      <c r="A256" s="318">
        <v>44271</v>
      </c>
      <c r="B256" s="340">
        <v>9263240</v>
      </c>
      <c r="C256" s="319" t="s">
        <v>1165</v>
      </c>
      <c r="D256" s="319">
        <v>6.64</v>
      </c>
    </row>
    <row r="257" spans="1:5" x14ac:dyDescent="0.3">
      <c r="A257" s="318">
        <v>44270</v>
      </c>
      <c r="B257" s="340">
        <v>9263372</v>
      </c>
      <c r="C257" s="319" t="s">
        <v>1166</v>
      </c>
      <c r="D257" s="319">
        <v>7.5</v>
      </c>
    </row>
    <row r="258" spans="1:5" x14ac:dyDescent="0.3">
      <c r="A258" s="318">
        <v>44263</v>
      </c>
      <c r="B258" s="340">
        <v>9268103</v>
      </c>
      <c r="C258" s="319" t="s">
        <v>1167</v>
      </c>
      <c r="D258" s="319">
        <v>6.64</v>
      </c>
    </row>
    <row r="259" spans="1:5" x14ac:dyDescent="0.3">
      <c r="A259" s="318">
        <v>44265</v>
      </c>
      <c r="B259" s="340">
        <v>10101043</v>
      </c>
      <c r="C259" s="319" t="s">
        <v>1168</v>
      </c>
      <c r="D259" s="319">
        <v>6.64</v>
      </c>
    </row>
    <row r="260" spans="1:5" x14ac:dyDescent="0.3">
      <c r="A260" s="318">
        <v>44265</v>
      </c>
      <c r="B260" s="340">
        <v>10101047</v>
      </c>
      <c r="C260" s="319" t="s">
        <v>1169</v>
      </c>
      <c r="D260" s="319">
        <v>6</v>
      </c>
    </row>
    <row r="261" spans="1:5" x14ac:dyDescent="0.3">
      <c r="A261" s="318">
        <v>44272</v>
      </c>
      <c r="B261" s="340">
        <v>10101078</v>
      </c>
      <c r="C261" s="319" t="s">
        <v>1170</v>
      </c>
      <c r="D261" s="319">
        <v>7.5</v>
      </c>
    </row>
    <row r="262" spans="1:5" x14ac:dyDescent="0.3">
      <c r="A262" s="318">
        <v>44272</v>
      </c>
      <c r="B262" s="340">
        <v>20210120</v>
      </c>
      <c r="C262" s="319" t="s">
        <v>1229</v>
      </c>
      <c r="D262" s="319">
        <v>-68.97</v>
      </c>
    </row>
    <row r="263" spans="1:5" x14ac:dyDescent="0.3">
      <c r="A263" s="318">
        <v>44280</v>
      </c>
      <c r="B263" s="340">
        <v>25032021</v>
      </c>
      <c r="C263" s="319" t="s">
        <v>1111</v>
      </c>
      <c r="D263" s="319">
        <v>6</v>
      </c>
      <c r="E263" t="s">
        <v>1234</v>
      </c>
    </row>
    <row r="264" spans="1:5" x14ac:dyDescent="0.3">
      <c r="A264" s="318">
        <v>44258</v>
      </c>
      <c r="B264" s="340">
        <v>92631597</v>
      </c>
      <c r="C264" s="319" t="s">
        <v>1173</v>
      </c>
      <c r="D264" s="319">
        <v>7.5</v>
      </c>
    </row>
    <row r="265" spans="1:5" x14ac:dyDescent="0.3">
      <c r="A265" s="318">
        <v>44266</v>
      </c>
      <c r="B265" s="340">
        <v>101010101</v>
      </c>
      <c r="C265" s="319" t="s">
        <v>150</v>
      </c>
      <c r="D265" s="319">
        <v>6.64</v>
      </c>
    </row>
    <row r="266" spans="1:5" x14ac:dyDescent="0.3">
      <c r="A266" s="318">
        <v>44260</v>
      </c>
      <c r="B266" s="340">
        <v>101010105</v>
      </c>
      <c r="C266" s="319" t="s">
        <v>1174</v>
      </c>
      <c r="D266" s="319">
        <v>6</v>
      </c>
    </row>
    <row r="267" spans="1:5" x14ac:dyDescent="0.3">
      <c r="A267" s="318">
        <v>44273</v>
      </c>
      <c r="B267" s="340">
        <v>101010142</v>
      </c>
      <c r="C267" s="319" t="s">
        <v>1175</v>
      </c>
      <c r="D267" s="319">
        <v>6.64</v>
      </c>
    </row>
    <row r="268" spans="1:5" x14ac:dyDescent="0.3">
      <c r="A268" s="318">
        <v>44277</v>
      </c>
      <c r="B268" s="340">
        <v>101010144</v>
      </c>
      <c r="C268" s="319" t="s">
        <v>1176</v>
      </c>
      <c r="D268" s="319">
        <v>7.5</v>
      </c>
    </row>
    <row r="269" spans="1:5" x14ac:dyDescent="0.3">
      <c r="A269" s="318">
        <v>44270</v>
      </c>
      <c r="B269" s="340">
        <v>101010160</v>
      </c>
      <c r="C269" s="319" t="s">
        <v>1177</v>
      </c>
      <c r="D269" s="319">
        <v>7.5</v>
      </c>
    </row>
    <row r="270" spans="1:5" x14ac:dyDescent="0.3">
      <c r="A270" s="318">
        <v>44265</v>
      </c>
      <c r="B270" s="340">
        <v>101010170</v>
      </c>
      <c r="C270" s="319" t="s">
        <v>1178</v>
      </c>
      <c r="D270" s="319">
        <v>7.5</v>
      </c>
    </row>
    <row r="271" spans="1:5" x14ac:dyDescent="0.3">
      <c r="A271" s="318">
        <v>44277</v>
      </c>
      <c r="B271" s="340">
        <v>101010171</v>
      </c>
      <c r="C271" s="319" t="s">
        <v>1179</v>
      </c>
      <c r="D271" s="319">
        <v>6</v>
      </c>
    </row>
    <row r="272" spans="1:5" x14ac:dyDescent="0.3">
      <c r="A272" s="318">
        <v>44270</v>
      </c>
      <c r="B272" s="340">
        <v>101010222</v>
      </c>
      <c r="C272" s="319" t="s">
        <v>1180</v>
      </c>
      <c r="D272" s="319">
        <v>7.5</v>
      </c>
    </row>
    <row r="273" spans="1:6" x14ac:dyDescent="0.3">
      <c r="A273" s="318">
        <v>44270</v>
      </c>
      <c r="B273" s="340">
        <v>101010229</v>
      </c>
      <c r="C273" s="319" t="s">
        <v>1181</v>
      </c>
      <c r="D273" s="319">
        <v>6.64</v>
      </c>
    </row>
    <row r="274" spans="1:6" x14ac:dyDescent="0.3">
      <c r="A274" s="318">
        <v>44270</v>
      </c>
      <c r="B274" s="340">
        <v>101010249</v>
      </c>
      <c r="C274" s="319" t="s">
        <v>1182</v>
      </c>
      <c r="D274" s="319">
        <v>7.5</v>
      </c>
    </row>
    <row r="275" spans="1:6" x14ac:dyDescent="0.3">
      <c r="A275" s="318">
        <v>44284</v>
      </c>
      <c r="B275" s="340">
        <v>101020176</v>
      </c>
      <c r="C275" s="319" t="s">
        <v>1183</v>
      </c>
      <c r="D275" s="319">
        <v>7.5</v>
      </c>
    </row>
    <row r="276" spans="1:6" x14ac:dyDescent="0.3">
      <c r="A276" s="318">
        <v>44274</v>
      </c>
      <c r="B276" s="340">
        <v>324143288</v>
      </c>
      <c r="C276" s="319" t="s">
        <v>1184</v>
      </c>
      <c r="D276" s="319">
        <v>-24.89</v>
      </c>
    </row>
    <row r="277" spans="1:6" x14ac:dyDescent="0.3">
      <c r="A277" s="318">
        <v>44274</v>
      </c>
      <c r="B277" s="340">
        <v>1010047995</v>
      </c>
      <c r="C277" s="319" t="s">
        <v>1185</v>
      </c>
      <c r="D277" s="319" t="s">
        <v>1230</v>
      </c>
    </row>
    <row r="278" spans="1:6" x14ac:dyDescent="0.3">
      <c r="A278" s="318">
        <v>44259</v>
      </c>
      <c r="B278" s="340">
        <v>2006200001</v>
      </c>
      <c r="C278" s="319" t="s">
        <v>1188</v>
      </c>
      <c r="D278" s="319">
        <v>6.64</v>
      </c>
      <c r="E278" t="s">
        <v>1236</v>
      </c>
    </row>
    <row r="279" spans="1:6" x14ac:dyDescent="0.3">
      <c r="A279" s="318">
        <v>44263</v>
      </c>
      <c r="B279" s="340">
        <v>2006400001</v>
      </c>
      <c r="C279" s="319" t="s">
        <v>1188</v>
      </c>
      <c r="D279" s="319">
        <v>6.64</v>
      </c>
      <c r="E279" t="s">
        <v>1237</v>
      </c>
    </row>
    <row r="280" spans="1:6" x14ac:dyDescent="0.3">
      <c r="A280" s="318">
        <v>44266</v>
      </c>
      <c r="B280" s="340">
        <v>2006900001</v>
      </c>
      <c r="C280" s="319" t="s">
        <v>1188</v>
      </c>
      <c r="D280" s="319">
        <v>7.5</v>
      </c>
      <c r="E280" t="s">
        <v>1201</v>
      </c>
    </row>
    <row r="281" spans="1:6" x14ac:dyDescent="0.3">
      <c r="A281" s="318">
        <v>44270</v>
      </c>
      <c r="B281" s="340">
        <v>2007100001</v>
      </c>
      <c r="C281" s="319" t="s">
        <v>1188</v>
      </c>
      <c r="D281" s="319">
        <v>7.5</v>
      </c>
      <c r="E281" t="s">
        <v>1238</v>
      </c>
    </row>
    <row r="282" spans="1:6" x14ac:dyDescent="0.3">
      <c r="A282" s="318">
        <v>44274</v>
      </c>
      <c r="B282" s="340">
        <v>2007700001</v>
      </c>
      <c r="C282" s="319" t="s">
        <v>1188</v>
      </c>
      <c r="D282" s="319">
        <v>13.28</v>
      </c>
      <c r="E282" t="s">
        <v>1239</v>
      </c>
    </row>
    <row r="283" spans="1:6" x14ac:dyDescent="0.3">
      <c r="A283" s="318">
        <v>44278</v>
      </c>
      <c r="B283" s="340">
        <v>2008100001</v>
      </c>
      <c r="C283" s="319" t="s">
        <v>1188</v>
      </c>
      <c r="D283" s="319">
        <v>6.64</v>
      </c>
      <c r="E283" t="s">
        <v>1205</v>
      </c>
    </row>
    <row r="284" spans="1:6" x14ac:dyDescent="0.3">
      <c r="A284" s="318">
        <v>44281</v>
      </c>
      <c r="B284" s="340">
        <v>2008400002</v>
      </c>
      <c r="C284" s="319" t="s">
        <v>1188</v>
      </c>
      <c r="D284" s="319">
        <v>22.5</v>
      </c>
      <c r="E284" t="s">
        <v>1240</v>
      </c>
      <c r="F284" t="s">
        <v>1241</v>
      </c>
    </row>
    <row r="285" spans="1:6" x14ac:dyDescent="0.3">
      <c r="A285" s="318">
        <v>44271</v>
      </c>
      <c r="B285" s="340">
        <v>7405229557</v>
      </c>
      <c r="C285" s="319" t="s">
        <v>346</v>
      </c>
      <c r="D285" s="319">
        <v>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opLeftCell="A247" workbookViewId="0">
      <selection activeCell="B146" sqref="B146"/>
    </sheetView>
  </sheetViews>
  <sheetFormatPr defaultRowHeight="14.4" x14ac:dyDescent="0.3"/>
  <cols>
    <col min="2" max="2" width="13.33203125" customWidth="1"/>
    <col min="3" max="3" width="26.44140625" customWidth="1"/>
    <col min="4" max="4" width="11.33203125" customWidth="1"/>
  </cols>
  <sheetData>
    <row r="1" spans="1:4" ht="13.5" customHeight="1" x14ac:dyDescent="0.3">
      <c r="A1" s="331" t="s">
        <v>11</v>
      </c>
      <c r="B1" s="332" t="s">
        <v>1208</v>
      </c>
      <c r="C1" s="331" t="s">
        <v>906</v>
      </c>
      <c r="D1" s="331" t="s">
        <v>29</v>
      </c>
    </row>
    <row r="2" spans="1:4" ht="13.5" customHeight="1" x14ac:dyDescent="0.3">
      <c r="A2" s="333">
        <v>44235</v>
      </c>
      <c r="B2" s="334">
        <v>0</v>
      </c>
      <c r="C2" s="335" t="s">
        <v>529</v>
      </c>
      <c r="D2" s="335">
        <v>7.5</v>
      </c>
    </row>
    <row r="3" spans="1:4" ht="13.5" customHeight="1" x14ac:dyDescent="0.3">
      <c r="A3" s="333">
        <v>44239</v>
      </c>
      <c r="B3" s="334">
        <v>0</v>
      </c>
      <c r="C3" s="335" t="s">
        <v>909</v>
      </c>
      <c r="D3" s="335">
        <v>6.7</v>
      </c>
    </row>
    <row r="4" spans="1:4" ht="13.5" customHeight="1" x14ac:dyDescent="0.3">
      <c r="A4" s="333">
        <v>44239</v>
      </c>
      <c r="B4" s="334">
        <v>0</v>
      </c>
      <c r="C4" s="335" t="s">
        <v>910</v>
      </c>
      <c r="D4" s="335">
        <v>6</v>
      </c>
    </row>
    <row r="5" spans="1:4" ht="13.5" customHeight="1" x14ac:dyDescent="0.3">
      <c r="A5" s="333">
        <v>44242</v>
      </c>
      <c r="B5" s="334">
        <v>0</v>
      </c>
      <c r="C5" s="335" t="s">
        <v>912</v>
      </c>
      <c r="D5" s="335">
        <v>6.64</v>
      </c>
    </row>
    <row r="6" spans="1:4" ht="13.5" customHeight="1" x14ac:dyDescent="0.3">
      <c r="A6" s="333">
        <v>44243</v>
      </c>
      <c r="B6" s="334">
        <v>0</v>
      </c>
      <c r="C6" s="335" t="s">
        <v>914</v>
      </c>
      <c r="D6" s="335">
        <v>6.64</v>
      </c>
    </row>
    <row r="7" spans="1:4" ht="13.5" customHeight="1" x14ac:dyDescent="0.3">
      <c r="A7" s="333">
        <v>44246</v>
      </c>
      <c r="B7" s="334">
        <v>0</v>
      </c>
      <c r="C7" s="335" t="s">
        <v>916</v>
      </c>
      <c r="D7" s="335">
        <v>6.64</v>
      </c>
    </row>
    <row r="8" spans="1:4" ht="13.5" customHeight="1" x14ac:dyDescent="0.3">
      <c r="A8" s="333">
        <v>44245</v>
      </c>
      <c r="B8" s="334">
        <v>1</v>
      </c>
      <c r="C8" s="335" t="s">
        <v>917</v>
      </c>
      <c r="D8" s="335">
        <v>6</v>
      </c>
    </row>
    <row r="9" spans="1:4" ht="13.5" customHeight="1" x14ac:dyDescent="0.3">
      <c r="A9" s="333">
        <v>44242</v>
      </c>
      <c r="B9" s="334">
        <v>7</v>
      </c>
      <c r="C9" s="335" t="s">
        <v>918</v>
      </c>
      <c r="D9" s="335">
        <v>6.64</v>
      </c>
    </row>
    <row r="10" spans="1:4" ht="13.5" customHeight="1" x14ac:dyDescent="0.3">
      <c r="A10" s="333">
        <v>44243</v>
      </c>
      <c r="B10" s="334">
        <v>8</v>
      </c>
      <c r="C10" s="335" t="s">
        <v>919</v>
      </c>
      <c r="D10" s="335">
        <v>6</v>
      </c>
    </row>
    <row r="11" spans="1:4" ht="13.5" customHeight="1" x14ac:dyDescent="0.3">
      <c r="A11" s="333">
        <v>44250</v>
      </c>
      <c r="B11" s="334">
        <v>9</v>
      </c>
      <c r="C11" s="335">
        <v>0</v>
      </c>
      <c r="D11" s="335">
        <v>-5</v>
      </c>
    </row>
    <row r="12" spans="1:4" ht="13.5" customHeight="1" x14ac:dyDescent="0.3">
      <c r="A12" s="333">
        <v>44253</v>
      </c>
      <c r="B12" s="334">
        <v>9</v>
      </c>
      <c r="C12" s="335">
        <v>0</v>
      </c>
      <c r="D12" s="335">
        <v>-3.95</v>
      </c>
    </row>
    <row r="13" spans="1:4" ht="13.5" customHeight="1" x14ac:dyDescent="0.3">
      <c r="A13" s="333">
        <v>44253</v>
      </c>
      <c r="B13" s="334">
        <v>9</v>
      </c>
      <c r="C13" s="335">
        <v>0</v>
      </c>
      <c r="D13" s="335">
        <v>-6</v>
      </c>
    </row>
    <row r="14" spans="1:4" ht="13.5" customHeight="1" x14ac:dyDescent="0.3">
      <c r="A14" s="333">
        <v>44253</v>
      </c>
      <c r="B14" s="334">
        <v>9</v>
      </c>
      <c r="C14" s="335">
        <v>0</v>
      </c>
      <c r="D14" s="335">
        <v>-25</v>
      </c>
    </row>
    <row r="15" spans="1:4" ht="13.5" customHeight="1" x14ac:dyDescent="0.3">
      <c r="A15" s="333">
        <v>44238</v>
      </c>
      <c r="B15" s="334">
        <v>21</v>
      </c>
      <c r="C15" s="335" t="s">
        <v>920</v>
      </c>
      <c r="D15" s="335">
        <v>6.64</v>
      </c>
    </row>
    <row r="16" spans="1:4" ht="13.5" customHeight="1" x14ac:dyDescent="0.3">
      <c r="A16" s="333">
        <v>44243</v>
      </c>
      <c r="B16" s="334">
        <v>25</v>
      </c>
      <c r="C16" s="335" t="s">
        <v>921</v>
      </c>
      <c r="D16" s="335">
        <v>6</v>
      </c>
    </row>
    <row r="17" spans="1:4" ht="13.5" customHeight="1" x14ac:dyDescent="0.3">
      <c r="A17" s="333">
        <v>44239</v>
      </c>
      <c r="B17" s="334">
        <v>28</v>
      </c>
      <c r="C17" s="335" t="s">
        <v>922</v>
      </c>
      <c r="D17" s="335">
        <v>6.64</v>
      </c>
    </row>
    <row r="18" spans="1:4" ht="13.5" customHeight="1" x14ac:dyDescent="0.3">
      <c r="A18" s="333">
        <v>44237</v>
      </c>
      <c r="B18" s="334">
        <v>29</v>
      </c>
      <c r="C18" s="335" t="s">
        <v>923</v>
      </c>
      <c r="D18" s="335">
        <v>7.5</v>
      </c>
    </row>
    <row r="19" spans="1:4" ht="13.5" customHeight="1" x14ac:dyDescent="0.3">
      <c r="A19" s="333">
        <v>44236</v>
      </c>
      <c r="B19" s="334">
        <v>32</v>
      </c>
      <c r="C19" s="335" t="s">
        <v>924</v>
      </c>
      <c r="D19" s="335">
        <v>7.5</v>
      </c>
    </row>
    <row r="20" spans="1:4" ht="13.5" customHeight="1" x14ac:dyDescent="0.3">
      <c r="A20" s="333">
        <v>44242</v>
      </c>
      <c r="B20" s="334">
        <v>34</v>
      </c>
      <c r="C20" s="335" t="s">
        <v>925</v>
      </c>
      <c r="D20" s="335">
        <v>6</v>
      </c>
    </row>
    <row r="21" spans="1:4" ht="13.5" customHeight="1" x14ac:dyDescent="0.3">
      <c r="A21" s="333">
        <v>44244</v>
      </c>
      <c r="B21" s="334">
        <v>40</v>
      </c>
      <c r="C21" s="335" t="s">
        <v>926</v>
      </c>
      <c r="D21" s="335">
        <v>7.5</v>
      </c>
    </row>
    <row r="22" spans="1:4" ht="13.5" customHeight="1" x14ac:dyDescent="0.3">
      <c r="A22" s="333">
        <v>44242</v>
      </c>
      <c r="B22" s="334">
        <v>55</v>
      </c>
      <c r="C22" s="335" t="s">
        <v>927</v>
      </c>
      <c r="D22" s="335">
        <v>6.64</v>
      </c>
    </row>
    <row r="23" spans="1:4" ht="13.5" customHeight="1" x14ac:dyDescent="0.3">
      <c r="A23" s="333">
        <v>44242</v>
      </c>
      <c r="B23" s="334">
        <v>58</v>
      </c>
      <c r="C23" s="335" t="s">
        <v>928</v>
      </c>
      <c r="D23" s="335">
        <v>7.5</v>
      </c>
    </row>
    <row r="24" spans="1:4" ht="13.5" customHeight="1" x14ac:dyDescent="0.3">
      <c r="A24" s="333">
        <v>44249</v>
      </c>
      <c r="B24" s="334">
        <v>81</v>
      </c>
      <c r="C24" s="335" t="s">
        <v>930</v>
      </c>
      <c r="D24" s="335">
        <v>6.64</v>
      </c>
    </row>
    <row r="25" spans="1:4" ht="13.5" customHeight="1" x14ac:dyDescent="0.3">
      <c r="A25" s="333">
        <v>44242</v>
      </c>
      <c r="B25" s="334">
        <v>85</v>
      </c>
      <c r="C25" s="335" t="s">
        <v>931</v>
      </c>
      <c r="D25" s="335">
        <v>7.5</v>
      </c>
    </row>
    <row r="26" spans="1:4" ht="13.5" customHeight="1" x14ac:dyDescent="0.3">
      <c r="A26" s="333">
        <v>44250</v>
      </c>
      <c r="B26" s="334">
        <v>90</v>
      </c>
      <c r="C26" s="335" t="s">
        <v>932</v>
      </c>
      <c r="D26" s="335">
        <v>6</v>
      </c>
    </row>
    <row r="27" spans="1:4" ht="13.5" customHeight="1" x14ac:dyDescent="0.3">
      <c r="A27" s="333">
        <v>44242</v>
      </c>
      <c r="B27" s="334">
        <v>106</v>
      </c>
      <c r="C27" s="335" t="s">
        <v>933</v>
      </c>
      <c r="D27" s="335">
        <v>6.64</v>
      </c>
    </row>
    <row r="28" spans="1:4" ht="13.5" customHeight="1" x14ac:dyDescent="0.3">
      <c r="A28" s="333">
        <v>44235</v>
      </c>
      <c r="B28" s="334">
        <v>107</v>
      </c>
      <c r="C28" s="335" t="s">
        <v>934</v>
      </c>
      <c r="D28" s="335">
        <v>6.64</v>
      </c>
    </row>
    <row r="29" spans="1:4" ht="13.5" customHeight="1" x14ac:dyDescent="0.3">
      <c r="A29" s="333">
        <v>44238</v>
      </c>
      <c r="B29" s="334">
        <v>109</v>
      </c>
      <c r="C29" s="335" t="s">
        <v>935</v>
      </c>
      <c r="D29" s="335">
        <v>6.64</v>
      </c>
    </row>
    <row r="30" spans="1:4" ht="13.5" customHeight="1" x14ac:dyDescent="0.3">
      <c r="A30" s="333">
        <v>44235</v>
      </c>
      <c r="B30" s="334">
        <v>113</v>
      </c>
      <c r="C30" s="335" t="s">
        <v>937</v>
      </c>
      <c r="D30" s="335">
        <v>7.5</v>
      </c>
    </row>
    <row r="31" spans="1:4" ht="13.5" customHeight="1" x14ac:dyDescent="0.3">
      <c r="A31" s="333">
        <v>44243</v>
      </c>
      <c r="B31" s="334">
        <v>117</v>
      </c>
      <c r="C31" s="335" t="s">
        <v>938</v>
      </c>
      <c r="D31" s="335">
        <v>7.5</v>
      </c>
    </row>
    <row r="32" spans="1:4" ht="13.5" customHeight="1" x14ac:dyDescent="0.3">
      <c r="A32" s="333">
        <v>44237</v>
      </c>
      <c r="B32" s="334">
        <v>120</v>
      </c>
      <c r="C32" s="335" t="s">
        <v>939</v>
      </c>
      <c r="D32" s="335">
        <v>6.64</v>
      </c>
    </row>
    <row r="33" spans="1:4" ht="13.5" customHeight="1" x14ac:dyDescent="0.3">
      <c r="A33" s="333">
        <v>44243</v>
      </c>
      <c r="B33" s="334">
        <v>123</v>
      </c>
      <c r="C33" s="335" t="s">
        <v>940</v>
      </c>
      <c r="D33" s="335">
        <v>6</v>
      </c>
    </row>
    <row r="34" spans="1:4" ht="13.5" customHeight="1" x14ac:dyDescent="0.3">
      <c r="A34" s="333">
        <v>44242</v>
      </c>
      <c r="B34" s="334">
        <v>130</v>
      </c>
      <c r="C34" s="335" t="s">
        <v>941</v>
      </c>
      <c r="D34" s="335">
        <v>6.64</v>
      </c>
    </row>
    <row r="35" spans="1:4" ht="13.5" customHeight="1" x14ac:dyDescent="0.3">
      <c r="A35" s="333">
        <v>44237</v>
      </c>
      <c r="B35" s="334">
        <v>134</v>
      </c>
      <c r="C35" s="335" t="s">
        <v>942</v>
      </c>
      <c r="D35" s="335">
        <v>7.5</v>
      </c>
    </row>
    <row r="36" spans="1:4" ht="13.5" customHeight="1" x14ac:dyDescent="0.3">
      <c r="A36" s="333">
        <v>44232</v>
      </c>
      <c r="B36" s="334">
        <v>135</v>
      </c>
      <c r="C36" s="335" t="s">
        <v>943</v>
      </c>
      <c r="D36" s="335">
        <v>7.5</v>
      </c>
    </row>
    <row r="37" spans="1:4" ht="13.5" customHeight="1" x14ac:dyDescent="0.3">
      <c r="A37" s="333">
        <v>44242</v>
      </c>
      <c r="B37" s="334">
        <v>138</v>
      </c>
      <c r="C37" s="335" t="s">
        <v>944</v>
      </c>
      <c r="D37" s="335">
        <v>7.5</v>
      </c>
    </row>
    <row r="38" spans="1:4" ht="13.5" customHeight="1" x14ac:dyDescent="0.3">
      <c r="A38" s="333">
        <v>44242</v>
      </c>
      <c r="B38" s="334">
        <v>139</v>
      </c>
      <c r="C38" s="335" t="s">
        <v>945</v>
      </c>
      <c r="D38" s="335">
        <v>6</v>
      </c>
    </row>
    <row r="39" spans="1:4" ht="13.5" customHeight="1" x14ac:dyDescent="0.3">
      <c r="A39" s="333">
        <v>44232</v>
      </c>
      <c r="B39" s="334">
        <v>140</v>
      </c>
      <c r="C39" s="335" t="s">
        <v>946</v>
      </c>
      <c r="D39" s="335">
        <v>6.64</v>
      </c>
    </row>
    <row r="40" spans="1:4" ht="13.5" customHeight="1" x14ac:dyDescent="0.3">
      <c r="A40" s="333">
        <v>44235</v>
      </c>
      <c r="B40" s="334">
        <v>141</v>
      </c>
      <c r="C40" s="335" t="s">
        <v>947</v>
      </c>
      <c r="D40" s="335">
        <v>6.64</v>
      </c>
    </row>
    <row r="41" spans="1:4" ht="13.5" customHeight="1" x14ac:dyDescent="0.3">
      <c r="A41" s="333">
        <v>44245</v>
      </c>
      <c r="B41" s="334">
        <v>142</v>
      </c>
      <c r="C41" s="335" t="s">
        <v>948</v>
      </c>
      <c r="D41" s="335">
        <v>6</v>
      </c>
    </row>
    <row r="42" spans="1:4" ht="13.5" customHeight="1" x14ac:dyDescent="0.3">
      <c r="A42" s="333">
        <v>44249</v>
      </c>
      <c r="B42" s="334">
        <v>146</v>
      </c>
      <c r="C42" s="335" t="s">
        <v>950</v>
      </c>
      <c r="D42" s="335">
        <v>6</v>
      </c>
    </row>
    <row r="43" spans="1:4" ht="13.5" customHeight="1" x14ac:dyDescent="0.3">
      <c r="A43" s="333">
        <v>44238</v>
      </c>
      <c r="B43" s="334">
        <v>149</v>
      </c>
      <c r="C43" s="335" t="s">
        <v>951</v>
      </c>
      <c r="D43" s="335">
        <v>6</v>
      </c>
    </row>
    <row r="44" spans="1:4" ht="13.5" customHeight="1" x14ac:dyDescent="0.3">
      <c r="A44" s="333">
        <v>44232</v>
      </c>
      <c r="B44" s="334">
        <v>168</v>
      </c>
      <c r="C44" s="335" t="s">
        <v>952</v>
      </c>
      <c r="D44" s="335">
        <v>6</v>
      </c>
    </row>
    <row r="45" spans="1:4" ht="13.5" customHeight="1" x14ac:dyDescent="0.3">
      <c r="A45" s="333">
        <v>44242</v>
      </c>
      <c r="B45" s="334">
        <v>169</v>
      </c>
      <c r="C45" s="335" t="s">
        <v>953</v>
      </c>
      <c r="D45" s="335">
        <v>6.64</v>
      </c>
    </row>
    <row r="46" spans="1:4" ht="13.5" customHeight="1" x14ac:dyDescent="0.3">
      <c r="A46" s="333">
        <v>44252</v>
      </c>
      <c r="B46" s="334">
        <v>174</v>
      </c>
      <c r="C46" s="335" t="s">
        <v>954</v>
      </c>
      <c r="D46" s="335">
        <v>7.5</v>
      </c>
    </row>
    <row r="47" spans="1:4" ht="13.5" customHeight="1" x14ac:dyDescent="0.3">
      <c r="A47" s="333">
        <v>44245</v>
      </c>
      <c r="B47" s="334">
        <v>176</v>
      </c>
      <c r="C47" s="335" t="s">
        <v>955</v>
      </c>
      <c r="D47" s="335">
        <v>6</v>
      </c>
    </row>
    <row r="48" spans="1:4" ht="13.5" customHeight="1" x14ac:dyDescent="0.3">
      <c r="A48" s="333">
        <v>44237</v>
      </c>
      <c r="B48" s="334">
        <v>177</v>
      </c>
      <c r="C48" s="335" t="s">
        <v>956</v>
      </c>
      <c r="D48" s="335">
        <v>6</v>
      </c>
    </row>
    <row r="49" spans="1:4" ht="13.5" customHeight="1" x14ac:dyDescent="0.3">
      <c r="A49" s="333">
        <v>44242</v>
      </c>
      <c r="B49" s="334">
        <v>182</v>
      </c>
      <c r="C49" s="335" t="s">
        <v>957</v>
      </c>
      <c r="D49" s="335">
        <v>6</v>
      </c>
    </row>
    <row r="50" spans="1:4" ht="13.5" customHeight="1" x14ac:dyDescent="0.3">
      <c r="A50" s="333">
        <v>44243</v>
      </c>
      <c r="B50" s="334">
        <v>187</v>
      </c>
      <c r="C50" s="335" t="s">
        <v>958</v>
      </c>
      <c r="D50" s="335">
        <v>6.64</v>
      </c>
    </row>
    <row r="51" spans="1:4" ht="13.5" customHeight="1" x14ac:dyDescent="0.3">
      <c r="A51" s="333">
        <v>44249</v>
      </c>
      <c r="B51" s="334">
        <v>189</v>
      </c>
      <c r="C51" s="335" t="s">
        <v>959</v>
      </c>
      <c r="D51" s="335">
        <v>6.64</v>
      </c>
    </row>
    <row r="52" spans="1:4" ht="13.5" customHeight="1" x14ac:dyDescent="0.3">
      <c r="A52" s="333">
        <v>44228</v>
      </c>
      <c r="B52" s="334">
        <v>214</v>
      </c>
      <c r="C52" s="335" t="s">
        <v>960</v>
      </c>
      <c r="D52" s="335">
        <v>6.64</v>
      </c>
    </row>
    <row r="53" spans="1:4" ht="13.5" customHeight="1" x14ac:dyDescent="0.3">
      <c r="A53" s="333">
        <v>44243</v>
      </c>
      <c r="B53" s="334">
        <v>229</v>
      </c>
      <c r="C53" s="335" t="s">
        <v>961</v>
      </c>
      <c r="D53" s="335">
        <v>7.5</v>
      </c>
    </row>
    <row r="54" spans="1:4" ht="13.5" customHeight="1" x14ac:dyDescent="0.3">
      <c r="A54" s="333">
        <v>44242</v>
      </c>
      <c r="B54" s="334">
        <v>277</v>
      </c>
      <c r="C54" s="335" t="s">
        <v>962</v>
      </c>
      <c r="D54" s="335">
        <v>6.64</v>
      </c>
    </row>
    <row r="55" spans="1:4" ht="13.5" customHeight="1" x14ac:dyDescent="0.3">
      <c r="A55" s="333">
        <v>44244</v>
      </c>
      <c r="B55" s="334">
        <v>38819</v>
      </c>
      <c r="C55" s="335" t="s">
        <v>1209</v>
      </c>
      <c r="D55" s="335">
        <v>15</v>
      </c>
    </row>
    <row r="56" spans="1:4" ht="13.5" customHeight="1" x14ac:dyDescent="0.3">
      <c r="A56" s="333">
        <v>44239</v>
      </c>
      <c r="B56" s="334">
        <v>39516</v>
      </c>
      <c r="C56" s="335" t="s">
        <v>963</v>
      </c>
      <c r="D56" s="335">
        <v>7.5</v>
      </c>
    </row>
    <row r="57" spans="1:4" ht="13.5" customHeight="1" x14ac:dyDescent="0.3">
      <c r="A57" s="333">
        <v>44231</v>
      </c>
      <c r="B57" s="334">
        <v>202101</v>
      </c>
      <c r="C57" s="335" t="s">
        <v>1210</v>
      </c>
      <c r="D57" s="335">
        <v>-500</v>
      </c>
    </row>
    <row r="58" spans="1:4" ht="13.5" customHeight="1" x14ac:dyDescent="0.3">
      <c r="A58" s="333">
        <v>44243</v>
      </c>
      <c r="B58" s="334">
        <v>222222</v>
      </c>
      <c r="C58" s="335" t="s">
        <v>968</v>
      </c>
      <c r="D58" s="335">
        <v>7.5</v>
      </c>
    </row>
    <row r="59" spans="1:4" ht="13.5" customHeight="1" x14ac:dyDescent="0.3">
      <c r="A59" s="333">
        <v>44242</v>
      </c>
      <c r="B59" s="334">
        <v>290715</v>
      </c>
      <c r="C59" s="335" t="s">
        <v>969</v>
      </c>
      <c r="D59" s="335">
        <v>6</v>
      </c>
    </row>
    <row r="60" spans="1:4" ht="13.5" customHeight="1" x14ac:dyDescent="0.3">
      <c r="A60" s="333">
        <v>44242</v>
      </c>
      <c r="B60" s="334">
        <v>333333</v>
      </c>
      <c r="C60" s="335" t="s">
        <v>970</v>
      </c>
      <c r="D60" s="335">
        <v>6.64</v>
      </c>
    </row>
    <row r="61" spans="1:4" ht="13.5" customHeight="1" x14ac:dyDescent="0.3">
      <c r="A61" s="333">
        <v>44245</v>
      </c>
      <c r="B61" s="334">
        <v>756351</v>
      </c>
      <c r="C61" s="335" t="s">
        <v>971</v>
      </c>
      <c r="D61" s="335">
        <v>7.5</v>
      </c>
    </row>
    <row r="62" spans="1:4" ht="13.5" customHeight="1" x14ac:dyDescent="0.3">
      <c r="A62" s="333">
        <v>44237</v>
      </c>
      <c r="B62" s="334">
        <v>1010133</v>
      </c>
      <c r="C62" s="335" t="s">
        <v>972</v>
      </c>
      <c r="D62" s="335">
        <v>6</v>
      </c>
    </row>
    <row r="63" spans="1:4" ht="13.5" customHeight="1" x14ac:dyDescent="0.3">
      <c r="A63" s="333">
        <v>44235</v>
      </c>
      <c r="B63" s="334">
        <v>1010140</v>
      </c>
      <c r="C63" s="335" t="s">
        <v>973</v>
      </c>
      <c r="D63" s="335">
        <v>3.75</v>
      </c>
    </row>
    <row r="64" spans="1:4" ht="13.5" customHeight="1" x14ac:dyDescent="0.3">
      <c r="A64" s="333">
        <v>44236</v>
      </c>
      <c r="B64" s="334">
        <v>1772033</v>
      </c>
      <c r="C64" s="335" t="s">
        <v>974</v>
      </c>
      <c r="D64" s="335">
        <v>7.5</v>
      </c>
    </row>
    <row r="65" spans="1:4" ht="13.5" customHeight="1" x14ac:dyDescent="0.3">
      <c r="A65" s="333">
        <v>44243</v>
      </c>
      <c r="B65" s="334">
        <v>2021001</v>
      </c>
      <c r="C65" s="335" t="s">
        <v>1211</v>
      </c>
      <c r="D65" s="335">
        <v>144</v>
      </c>
    </row>
    <row r="66" spans="1:4" ht="13.5" customHeight="1" x14ac:dyDescent="0.3">
      <c r="A66" s="333">
        <v>44235</v>
      </c>
      <c r="B66" s="334">
        <v>2893003</v>
      </c>
      <c r="C66" s="335" t="s">
        <v>976</v>
      </c>
      <c r="D66" s="335">
        <v>6.64</v>
      </c>
    </row>
    <row r="67" spans="1:4" ht="13.5" customHeight="1" x14ac:dyDescent="0.3">
      <c r="A67" s="333">
        <v>44243</v>
      </c>
      <c r="B67" s="334">
        <v>2893004</v>
      </c>
      <c r="C67" s="335" t="s">
        <v>977</v>
      </c>
      <c r="D67" s="335">
        <v>6.64</v>
      </c>
    </row>
    <row r="68" spans="1:4" ht="13.5" customHeight="1" x14ac:dyDescent="0.3">
      <c r="A68" s="333">
        <v>44242</v>
      </c>
      <c r="B68" s="334">
        <v>2893005</v>
      </c>
      <c r="C68" s="335" t="s">
        <v>978</v>
      </c>
      <c r="D68" s="335">
        <v>6.64</v>
      </c>
    </row>
    <row r="69" spans="1:4" ht="13.5" customHeight="1" x14ac:dyDescent="0.3">
      <c r="A69" s="333">
        <v>44245</v>
      </c>
      <c r="B69" s="334">
        <v>2893006</v>
      </c>
      <c r="C69" s="335" t="s">
        <v>979</v>
      </c>
      <c r="D69" s="335">
        <v>6.64</v>
      </c>
    </row>
    <row r="70" spans="1:4" ht="13.5" customHeight="1" x14ac:dyDescent="0.3">
      <c r="A70" s="333">
        <v>44242</v>
      </c>
      <c r="B70" s="334">
        <v>2893007</v>
      </c>
      <c r="C70" s="335" t="s">
        <v>980</v>
      </c>
      <c r="D70" s="335">
        <v>6.64</v>
      </c>
    </row>
    <row r="71" spans="1:4" ht="13.5" customHeight="1" x14ac:dyDescent="0.3">
      <c r="A71" s="333">
        <v>44238</v>
      </c>
      <c r="B71" s="334">
        <v>2893009</v>
      </c>
      <c r="C71" s="335" t="s">
        <v>981</v>
      </c>
      <c r="D71" s="335">
        <v>6</v>
      </c>
    </row>
    <row r="72" spans="1:4" ht="13.5" customHeight="1" x14ac:dyDescent="0.3">
      <c r="A72" s="333">
        <v>44244</v>
      </c>
      <c r="B72" s="334">
        <v>2893013</v>
      </c>
      <c r="C72" s="335" t="s">
        <v>982</v>
      </c>
      <c r="D72" s="335">
        <v>6</v>
      </c>
    </row>
    <row r="73" spans="1:4" ht="13.5" customHeight="1" x14ac:dyDescent="0.3">
      <c r="A73" s="333">
        <v>44249</v>
      </c>
      <c r="B73" s="334">
        <v>2893014</v>
      </c>
      <c r="C73" s="335" t="s">
        <v>983</v>
      </c>
      <c r="D73" s="335">
        <v>6</v>
      </c>
    </row>
    <row r="74" spans="1:4" ht="13.5" customHeight="1" x14ac:dyDescent="0.3">
      <c r="A74" s="333">
        <v>44228</v>
      </c>
      <c r="B74" s="334">
        <v>2893015</v>
      </c>
      <c r="C74" s="335" t="s">
        <v>984</v>
      </c>
      <c r="D74" s="335">
        <v>6.64</v>
      </c>
    </row>
    <row r="75" spans="1:4" ht="13.5" customHeight="1" x14ac:dyDescent="0.3">
      <c r="A75" s="333">
        <v>44243</v>
      </c>
      <c r="B75" s="334">
        <v>2893016</v>
      </c>
      <c r="C75" s="335" t="s">
        <v>985</v>
      </c>
      <c r="D75" s="335">
        <v>6</v>
      </c>
    </row>
    <row r="76" spans="1:4" ht="13.5" customHeight="1" x14ac:dyDescent="0.3">
      <c r="A76" s="333">
        <v>44235</v>
      </c>
      <c r="B76" s="334">
        <v>2893019</v>
      </c>
      <c r="C76" s="335" t="s">
        <v>986</v>
      </c>
      <c r="D76" s="335">
        <v>6.64</v>
      </c>
    </row>
    <row r="77" spans="1:4" ht="13.5" customHeight="1" x14ac:dyDescent="0.3">
      <c r="A77" s="333">
        <v>44242</v>
      </c>
      <c r="B77" s="334">
        <v>2893022</v>
      </c>
      <c r="C77" s="335" t="s">
        <v>987</v>
      </c>
      <c r="D77" s="335">
        <v>6</v>
      </c>
    </row>
    <row r="78" spans="1:4" ht="13.5" customHeight="1" x14ac:dyDescent="0.3">
      <c r="A78" s="333">
        <v>44245</v>
      </c>
      <c r="B78" s="334">
        <v>2893024</v>
      </c>
      <c r="C78" s="335" t="s">
        <v>988</v>
      </c>
      <c r="D78" s="335">
        <v>6</v>
      </c>
    </row>
    <row r="79" spans="1:4" ht="13.5" customHeight="1" x14ac:dyDescent="0.3">
      <c r="A79" s="333">
        <v>44242</v>
      </c>
      <c r="B79" s="334">
        <v>2893027</v>
      </c>
      <c r="C79" s="335" t="s">
        <v>990</v>
      </c>
      <c r="D79" s="335">
        <v>6</v>
      </c>
    </row>
    <row r="80" spans="1:4" ht="13.5" customHeight="1" x14ac:dyDescent="0.3">
      <c r="A80" s="333">
        <v>44242</v>
      </c>
      <c r="B80" s="334">
        <v>2893036</v>
      </c>
      <c r="C80" s="335" t="s">
        <v>992</v>
      </c>
      <c r="D80" s="335">
        <v>6</v>
      </c>
    </row>
    <row r="81" spans="1:4" ht="13.5" customHeight="1" x14ac:dyDescent="0.3">
      <c r="A81" s="333">
        <v>44243</v>
      </c>
      <c r="B81" s="334">
        <v>2893040</v>
      </c>
      <c r="C81" s="335" t="s">
        <v>993</v>
      </c>
      <c r="D81" s="335">
        <v>6.64</v>
      </c>
    </row>
    <row r="82" spans="1:4" ht="13.5" customHeight="1" x14ac:dyDescent="0.3">
      <c r="A82" s="333">
        <v>44243</v>
      </c>
      <c r="B82" s="334">
        <v>2893046</v>
      </c>
      <c r="C82" s="335" t="s">
        <v>995</v>
      </c>
      <c r="D82" s="335">
        <v>6</v>
      </c>
    </row>
    <row r="83" spans="1:4" ht="13.5" customHeight="1" x14ac:dyDescent="0.3">
      <c r="A83" s="333">
        <v>44242</v>
      </c>
      <c r="B83" s="334">
        <v>2893049</v>
      </c>
      <c r="C83" s="335" t="s">
        <v>996</v>
      </c>
      <c r="D83" s="335">
        <v>6</v>
      </c>
    </row>
    <row r="84" spans="1:4" ht="13.5" customHeight="1" x14ac:dyDescent="0.3">
      <c r="A84" s="333">
        <v>44249</v>
      </c>
      <c r="B84" s="334">
        <v>2893055</v>
      </c>
      <c r="C84" s="335" t="s">
        <v>997</v>
      </c>
      <c r="D84" s="335">
        <v>6</v>
      </c>
    </row>
    <row r="85" spans="1:4" ht="13.5" customHeight="1" x14ac:dyDescent="0.3">
      <c r="A85" s="333">
        <v>44237</v>
      </c>
      <c r="B85" s="334">
        <v>2893058</v>
      </c>
      <c r="C85" s="335" t="s">
        <v>998</v>
      </c>
      <c r="D85" s="335">
        <v>6.64</v>
      </c>
    </row>
    <row r="86" spans="1:4" ht="13.5" customHeight="1" x14ac:dyDescent="0.3">
      <c r="A86" s="333">
        <v>44232</v>
      </c>
      <c r="B86" s="334">
        <v>2893059</v>
      </c>
      <c r="C86" s="335" t="s">
        <v>999</v>
      </c>
      <c r="D86" s="335">
        <v>6</v>
      </c>
    </row>
    <row r="87" spans="1:4" ht="13.5" customHeight="1" x14ac:dyDescent="0.3">
      <c r="A87" s="333">
        <v>44238</v>
      </c>
      <c r="B87" s="334">
        <v>2893096</v>
      </c>
      <c r="C87" s="335" t="s">
        <v>1001</v>
      </c>
      <c r="D87" s="335">
        <v>6</v>
      </c>
    </row>
    <row r="88" spans="1:4" ht="13.5" customHeight="1" x14ac:dyDescent="0.3">
      <c r="A88" s="333">
        <v>44244</v>
      </c>
      <c r="B88" s="334">
        <v>2893158</v>
      </c>
      <c r="C88" s="335" t="s">
        <v>1002</v>
      </c>
      <c r="D88" s="335">
        <v>6.64</v>
      </c>
    </row>
    <row r="89" spans="1:4" ht="13.5" customHeight="1" x14ac:dyDescent="0.3">
      <c r="A89" s="333">
        <v>44228</v>
      </c>
      <c r="B89" s="334">
        <v>2893178</v>
      </c>
      <c r="C89" s="335" t="s">
        <v>1003</v>
      </c>
      <c r="D89" s="335">
        <v>6</v>
      </c>
    </row>
    <row r="90" spans="1:4" ht="13.5" customHeight="1" x14ac:dyDescent="0.3">
      <c r="A90" s="333">
        <v>44242</v>
      </c>
      <c r="B90" s="334">
        <v>2907008</v>
      </c>
      <c r="C90" s="335" t="s">
        <v>1004</v>
      </c>
      <c r="D90" s="335">
        <v>6</v>
      </c>
    </row>
    <row r="91" spans="1:4" ht="13.5" customHeight="1" x14ac:dyDescent="0.3">
      <c r="A91" s="333">
        <v>44242</v>
      </c>
      <c r="B91" s="334">
        <v>2907011</v>
      </c>
      <c r="C91" s="335" t="s">
        <v>1005</v>
      </c>
      <c r="D91" s="335">
        <v>6</v>
      </c>
    </row>
    <row r="92" spans="1:4" ht="13.5" customHeight="1" x14ac:dyDescent="0.3">
      <c r="A92" s="333">
        <v>44238</v>
      </c>
      <c r="B92" s="334">
        <v>2907016</v>
      </c>
      <c r="C92" s="335" t="s">
        <v>1006</v>
      </c>
      <c r="D92" s="335">
        <v>6</v>
      </c>
    </row>
    <row r="93" spans="1:4" ht="13.5" customHeight="1" x14ac:dyDescent="0.3">
      <c r="A93" s="333">
        <v>44229</v>
      </c>
      <c r="B93" s="334">
        <v>2907018</v>
      </c>
      <c r="C93" s="335" t="s">
        <v>1007</v>
      </c>
      <c r="D93" s="335">
        <v>6.64</v>
      </c>
    </row>
    <row r="94" spans="1:4" ht="13.5" customHeight="1" x14ac:dyDescent="0.3">
      <c r="A94" s="333">
        <v>44253</v>
      </c>
      <c r="B94" s="334">
        <v>2907019</v>
      </c>
      <c r="C94" s="335" t="s">
        <v>959</v>
      </c>
      <c r="D94" s="335">
        <v>6</v>
      </c>
    </row>
    <row r="95" spans="1:4" ht="13.5" customHeight="1" x14ac:dyDescent="0.3">
      <c r="A95" s="333">
        <v>44242</v>
      </c>
      <c r="B95" s="334">
        <v>2907034</v>
      </c>
      <c r="C95" s="335" t="s">
        <v>1009</v>
      </c>
      <c r="D95" s="335">
        <v>6.64</v>
      </c>
    </row>
    <row r="96" spans="1:4" ht="13.5" customHeight="1" x14ac:dyDescent="0.3">
      <c r="A96" s="333">
        <v>44250</v>
      </c>
      <c r="B96" s="334">
        <v>2907036</v>
      </c>
      <c r="C96" s="335" t="s">
        <v>1010</v>
      </c>
      <c r="D96" s="335">
        <v>6.64</v>
      </c>
    </row>
    <row r="97" spans="1:4" ht="13.5" customHeight="1" x14ac:dyDescent="0.3">
      <c r="A97" s="333">
        <v>44239</v>
      </c>
      <c r="B97" s="334">
        <v>2907038</v>
      </c>
      <c r="C97" s="335" t="s">
        <v>1011</v>
      </c>
      <c r="D97" s="335">
        <v>6</v>
      </c>
    </row>
    <row r="98" spans="1:4" ht="13.5" customHeight="1" x14ac:dyDescent="0.3">
      <c r="A98" s="333">
        <v>44235</v>
      </c>
      <c r="B98" s="334">
        <v>2907041</v>
      </c>
      <c r="C98" s="335" t="s">
        <v>1012</v>
      </c>
      <c r="D98" s="335">
        <v>6.64</v>
      </c>
    </row>
    <row r="99" spans="1:4" ht="13.5" customHeight="1" x14ac:dyDescent="0.3">
      <c r="A99" s="333">
        <v>44235</v>
      </c>
      <c r="B99" s="334">
        <v>2907043</v>
      </c>
      <c r="C99" s="335" t="s">
        <v>1013</v>
      </c>
      <c r="D99" s="335">
        <v>6.64</v>
      </c>
    </row>
    <row r="100" spans="1:4" ht="13.5" customHeight="1" x14ac:dyDescent="0.3">
      <c r="A100" s="333">
        <v>44242</v>
      </c>
      <c r="B100" s="334">
        <v>2907049</v>
      </c>
      <c r="C100" s="335" t="s">
        <v>1014</v>
      </c>
      <c r="D100" s="335">
        <v>6</v>
      </c>
    </row>
    <row r="101" spans="1:4" ht="13.5" customHeight="1" x14ac:dyDescent="0.3">
      <c r="A101" s="333">
        <v>44242</v>
      </c>
      <c r="B101" s="334">
        <v>2907052</v>
      </c>
      <c r="C101" s="335" t="s">
        <v>1015</v>
      </c>
      <c r="D101" s="335">
        <v>6</v>
      </c>
    </row>
    <row r="102" spans="1:4" ht="13.5" customHeight="1" x14ac:dyDescent="0.3">
      <c r="A102" s="333">
        <v>44243</v>
      </c>
      <c r="B102" s="334">
        <v>2907054</v>
      </c>
      <c r="C102" s="335" t="s">
        <v>1016</v>
      </c>
      <c r="D102" s="335">
        <v>12</v>
      </c>
    </row>
    <row r="103" spans="1:4" ht="13.5" customHeight="1" x14ac:dyDescent="0.3">
      <c r="A103" s="333">
        <v>44242</v>
      </c>
      <c r="B103" s="334">
        <v>2907060</v>
      </c>
      <c r="C103" s="335" t="s">
        <v>1017</v>
      </c>
      <c r="D103" s="335">
        <v>6.64</v>
      </c>
    </row>
    <row r="104" spans="1:4" ht="13.5" customHeight="1" x14ac:dyDescent="0.3">
      <c r="A104" s="333">
        <v>44243</v>
      </c>
      <c r="B104" s="334">
        <v>2907069</v>
      </c>
      <c r="C104" s="335" t="s">
        <v>1019</v>
      </c>
      <c r="D104" s="335">
        <v>6.64</v>
      </c>
    </row>
    <row r="105" spans="1:4" ht="13.5" customHeight="1" x14ac:dyDescent="0.3">
      <c r="A105" s="333">
        <v>44242</v>
      </c>
      <c r="B105" s="334">
        <v>2907071</v>
      </c>
      <c r="C105" s="335" t="s">
        <v>1020</v>
      </c>
      <c r="D105" s="335">
        <v>6.64</v>
      </c>
    </row>
    <row r="106" spans="1:4" ht="13.5" customHeight="1" x14ac:dyDescent="0.3">
      <c r="A106" s="333">
        <v>44236</v>
      </c>
      <c r="B106" s="334">
        <v>2907073</v>
      </c>
      <c r="C106" s="335" t="s">
        <v>1212</v>
      </c>
      <c r="D106" s="335">
        <v>12</v>
      </c>
    </row>
    <row r="107" spans="1:4" ht="13.5" customHeight="1" x14ac:dyDescent="0.3">
      <c r="A107" s="333">
        <v>44245</v>
      </c>
      <c r="B107" s="334">
        <v>2907076</v>
      </c>
      <c r="C107" s="335" t="s">
        <v>1021</v>
      </c>
      <c r="D107" s="335">
        <v>6</v>
      </c>
    </row>
    <row r="108" spans="1:4" ht="13.5" customHeight="1" x14ac:dyDescent="0.3">
      <c r="A108" s="333">
        <v>44242</v>
      </c>
      <c r="B108" s="334">
        <v>2907081</v>
      </c>
      <c r="C108" s="335" t="s">
        <v>1022</v>
      </c>
      <c r="D108" s="335">
        <v>6.64</v>
      </c>
    </row>
    <row r="109" spans="1:4" ht="13.5" customHeight="1" x14ac:dyDescent="0.3">
      <c r="A109" s="333">
        <v>44242</v>
      </c>
      <c r="B109" s="334">
        <v>2907083</v>
      </c>
      <c r="C109" s="335" t="s">
        <v>1023</v>
      </c>
      <c r="D109" s="335">
        <v>6</v>
      </c>
    </row>
    <row r="110" spans="1:4" ht="13.5" customHeight="1" x14ac:dyDescent="0.3">
      <c r="A110" s="333">
        <v>44243</v>
      </c>
      <c r="B110" s="334">
        <v>2907088</v>
      </c>
      <c r="C110" s="335" t="s">
        <v>1024</v>
      </c>
      <c r="D110" s="335">
        <v>6</v>
      </c>
    </row>
    <row r="111" spans="1:4" ht="13.5" customHeight="1" x14ac:dyDescent="0.3">
      <c r="A111" s="333">
        <v>44242</v>
      </c>
      <c r="B111" s="334">
        <v>2907093</v>
      </c>
      <c r="C111" s="335" t="s">
        <v>1025</v>
      </c>
      <c r="D111" s="335">
        <v>6</v>
      </c>
    </row>
    <row r="112" spans="1:4" ht="13.5" customHeight="1" x14ac:dyDescent="0.3">
      <c r="A112" s="333">
        <v>44242</v>
      </c>
      <c r="B112" s="334">
        <v>2907098</v>
      </c>
      <c r="C112" s="335" t="s">
        <v>1026</v>
      </c>
      <c r="D112" s="335">
        <v>6.64</v>
      </c>
    </row>
    <row r="113" spans="1:4" ht="13.5" customHeight="1" x14ac:dyDescent="0.3">
      <c r="A113" s="333">
        <v>44239</v>
      </c>
      <c r="B113" s="334">
        <v>2907099</v>
      </c>
      <c r="C113" s="335" t="s">
        <v>1027</v>
      </c>
      <c r="D113" s="335">
        <v>6.64</v>
      </c>
    </row>
    <row r="114" spans="1:4" ht="13.5" customHeight="1" x14ac:dyDescent="0.3">
      <c r="A114" s="333">
        <v>44237</v>
      </c>
      <c r="B114" s="334">
        <v>2907113</v>
      </c>
      <c r="C114" s="335" t="s">
        <v>1028</v>
      </c>
      <c r="D114" s="335">
        <v>6.64</v>
      </c>
    </row>
    <row r="115" spans="1:4" ht="13.5" customHeight="1" x14ac:dyDescent="0.3">
      <c r="A115" s="333">
        <v>44249</v>
      </c>
      <c r="B115" s="334">
        <v>2907117</v>
      </c>
      <c r="C115" s="335" t="s">
        <v>1029</v>
      </c>
      <c r="D115" s="335">
        <v>6</v>
      </c>
    </row>
    <row r="116" spans="1:4" ht="13.5" customHeight="1" x14ac:dyDescent="0.3">
      <c r="A116" s="333">
        <v>44242</v>
      </c>
      <c r="B116" s="334">
        <v>2907125</v>
      </c>
      <c r="C116" s="335" t="s">
        <v>1030</v>
      </c>
      <c r="D116" s="335">
        <v>6</v>
      </c>
    </row>
    <row r="117" spans="1:4" ht="13.5" customHeight="1" x14ac:dyDescent="0.3">
      <c r="A117" s="333">
        <v>44238</v>
      </c>
      <c r="B117" s="334">
        <v>2907128</v>
      </c>
      <c r="C117" s="335" t="s">
        <v>1031</v>
      </c>
      <c r="D117" s="335">
        <v>6</v>
      </c>
    </row>
    <row r="118" spans="1:4" ht="13.5" customHeight="1" x14ac:dyDescent="0.3">
      <c r="A118" s="333">
        <v>44230</v>
      </c>
      <c r="B118" s="334">
        <v>2907134</v>
      </c>
      <c r="C118" s="335" t="s">
        <v>1032</v>
      </c>
      <c r="D118" s="335">
        <v>6.64</v>
      </c>
    </row>
    <row r="119" spans="1:4" ht="13.5" customHeight="1" x14ac:dyDescent="0.3">
      <c r="A119" s="333">
        <v>44238</v>
      </c>
      <c r="B119" s="334">
        <v>2907145</v>
      </c>
      <c r="C119" s="335" t="s">
        <v>1033</v>
      </c>
      <c r="D119" s="335">
        <v>7.5</v>
      </c>
    </row>
    <row r="120" spans="1:4" ht="13.5" customHeight="1" x14ac:dyDescent="0.3">
      <c r="A120" s="333">
        <v>44246</v>
      </c>
      <c r="B120" s="334">
        <v>2907145</v>
      </c>
      <c r="C120" s="335" t="s">
        <v>1033</v>
      </c>
      <c r="D120" s="335">
        <v>7.5</v>
      </c>
    </row>
    <row r="121" spans="1:4" ht="13.5" customHeight="1" x14ac:dyDescent="0.3">
      <c r="A121" s="333">
        <v>44242</v>
      </c>
      <c r="B121" s="334">
        <v>2907148</v>
      </c>
      <c r="C121" s="335" t="s">
        <v>1035</v>
      </c>
      <c r="D121" s="335">
        <v>6</v>
      </c>
    </row>
    <row r="122" spans="1:4" ht="13.5" customHeight="1" x14ac:dyDescent="0.3">
      <c r="A122" s="333">
        <v>44244</v>
      </c>
      <c r="B122" s="334">
        <v>2907151</v>
      </c>
      <c r="C122" s="335" t="s">
        <v>1036</v>
      </c>
      <c r="D122" s="335">
        <v>3.32</v>
      </c>
    </row>
    <row r="123" spans="1:4" ht="13.5" customHeight="1" x14ac:dyDescent="0.3">
      <c r="A123" s="333">
        <v>44249</v>
      </c>
      <c r="B123" s="334">
        <v>2907162</v>
      </c>
      <c r="C123" s="335" t="s">
        <v>1037</v>
      </c>
      <c r="D123" s="335">
        <v>6</v>
      </c>
    </row>
    <row r="124" spans="1:4" ht="13.5" customHeight="1" x14ac:dyDescent="0.3">
      <c r="A124" s="333">
        <v>44249</v>
      </c>
      <c r="B124" s="334">
        <v>2907165</v>
      </c>
      <c r="C124" s="335" t="s">
        <v>1011</v>
      </c>
      <c r="D124" s="335">
        <v>6.64</v>
      </c>
    </row>
    <row r="125" spans="1:4" ht="13.5" customHeight="1" x14ac:dyDescent="0.3">
      <c r="A125" s="333">
        <v>44243</v>
      </c>
      <c r="B125" s="334">
        <v>2907166</v>
      </c>
      <c r="C125" s="335" t="s">
        <v>1038</v>
      </c>
      <c r="D125" s="335">
        <v>6.64</v>
      </c>
    </row>
    <row r="126" spans="1:4" ht="13.5" customHeight="1" x14ac:dyDescent="0.3">
      <c r="A126" s="333">
        <v>44245</v>
      </c>
      <c r="B126" s="334">
        <v>2907167</v>
      </c>
      <c r="C126" s="335" t="s">
        <v>1039</v>
      </c>
      <c r="D126" s="335">
        <v>6</v>
      </c>
    </row>
    <row r="127" spans="1:4" ht="13.5" customHeight="1" x14ac:dyDescent="0.3">
      <c r="A127" s="333">
        <v>44231</v>
      </c>
      <c r="B127" s="334">
        <v>2907170</v>
      </c>
      <c r="C127" s="335" t="s">
        <v>1040</v>
      </c>
      <c r="D127" s="335">
        <v>6</v>
      </c>
    </row>
    <row r="128" spans="1:4" ht="13.5" customHeight="1" x14ac:dyDescent="0.3">
      <c r="A128" s="333">
        <v>44245</v>
      </c>
      <c r="B128" s="334">
        <v>2907175</v>
      </c>
      <c r="C128" s="335" t="s">
        <v>1041</v>
      </c>
      <c r="D128" s="335">
        <v>6.64</v>
      </c>
    </row>
    <row r="129" spans="1:4" ht="13.5" customHeight="1" x14ac:dyDescent="0.3">
      <c r="A129" s="333">
        <v>44242</v>
      </c>
      <c r="B129" s="334">
        <v>2907180</v>
      </c>
      <c r="C129" s="335" t="s">
        <v>1042</v>
      </c>
      <c r="D129" s="335">
        <v>6.64</v>
      </c>
    </row>
    <row r="130" spans="1:4" ht="13.5" customHeight="1" x14ac:dyDescent="0.3">
      <c r="A130" s="333">
        <v>44242</v>
      </c>
      <c r="B130" s="334">
        <v>2907196</v>
      </c>
      <c r="C130" s="335" t="s">
        <v>1043</v>
      </c>
      <c r="D130" s="335">
        <v>6.64</v>
      </c>
    </row>
    <row r="131" spans="1:4" ht="13.5" customHeight="1" x14ac:dyDescent="0.3">
      <c r="A131" s="333">
        <v>44238</v>
      </c>
      <c r="B131" s="334">
        <v>2907198</v>
      </c>
      <c r="C131" s="335" t="s">
        <v>1044</v>
      </c>
      <c r="D131" s="335">
        <v>6.64</v>
      </c>
    </row>
    <row r="132" spans="1:4" ht="13.5" customHeight="1" x14ac:dyDescent="0.3">
      <c r="A132" s="333">
        <v>44242</v>
      </c>
      <c r="B132" s="334">
        <v>2907199</v>
      </c>
      <c r="C132" s="335" t="s">
        <v>1045</v>
      </c>
      <c r="D132" s="335">
        <v>6.64</v>
      </c>
    </row>
    <row r="133" spans="1:4" ht="13.5" customHeight="1" x14ac:dyDescent="0.3">
      <c r="A133" s="333">
        <v>44232</v>
      </c>
      <c r="B133" s="334">
        <v>2907202</v>
      </c>
      <c r="C133" s="335" t="s">
        <v>1046</v>
      </c>
      <c r="D133" s="335">
        <v>6</v>
      </c>
    </row>
    <row r="134" spans="1:4" ht="13.5" customHeight="1" x14ac:dyDescent="0.3">
      <c r="A134" s="333">
        <v>44237</v>
      </c>
      <c r="B134" s="334">
        <v>3217288</v>
      </c>
      <c r="C134" s="335" t="s">
        <v>1047</v>
      </c>
      <c r="D134" s="335">
        <v>7.5</v>
      </c>
    </row>
    <row r="135" spans="1:4" ht="13.5" customHeight="1" x14ac:dyDescent="0.3">
      <c r="A135" s="333">
        <v>44243</v>
      </c>
      <c r="B135" s="334">
        <v>4772031</v>
      </c>
      <c r="C135" s="335" t="s">
        <v>1048</v>
      </c>
      <c r="D135" s="335">
        <v>7.5</v>
      </c>
    </row>
    <row r="136" spans="1:4" ht="13.5" customHeight="1" x14ac:dyDescent="0.3">
      <c r="A136" s="333">
        <v>44235</v>
      </c>
      <c r="B136" s="334">
        <v>4772037</v>
      </c>
      <c r="C136" s="335" t="s">
        <v>1049</v>
      </c>
      <c r="D136" s="335">
        <v>7.5</v>
      </c>
    </row>
    <row r="137" spans="1:4" ht="13.5" customHeight="1" x14ac:dyDescent="0.3">
      <c r="A137" s="333">
        <v>44245</v>
      </c>
      <c r="B137" s="334">
        <v>4772040</v>
      </c>
      <c r="C137" s="335" t="s">
        <v>1050</v>
      </c>
      <c r="D137" s="335">
        <v>7.5</v>
      </c>
    </row>
    <row r="138" spans="1:4" ht="13.5" customHeight="1" x14ac:dyDescent="0.3">
      <c r="A138" s="333">
        <v>44249</v>
      </c>
      <c r="B138" s="334">
        <v>4772046</v>
      </c>
      <c r="C138" s="335" t="s">
        <v>1051</v>
      </c>
      <c r="D138" s="335">
        <v>6.64</v>
      </c>
    </row>
    <row r="139" spans="1:4" ht="13.5" customHeight="1" x14ac:dyDescent="0.3">
      <c r="A139" s="333">
        <v>44237</v>
      </c>
      <c r="B139" s="334">
        <v>4772048</v>
      </c>
      <c r="C139" s="335" t="s">
        <v>1052</v>
      </c>
      <c r="D139" s="335">
        <v>7.5</v>
      </c>
    </row>
    <row r="140" spans="1:4" ht="13.5" customHeight="1" x14ac:dyDescent="0.3">
      <c r="A140" s="333">
        <v>44242</v>
      </c>
      <c r="B140" s="334">
        <v>4772059</v>
      </c>
      <c r="C140" s="335" t="s">
        <v>1053</v>
      </c>
      <c r="D140" s="335">
        <v>7.5</v>
      </c>
    </row>
    <row r="141" spans="1:4" ht="13.5" customHeight="1" x14ac:dyDescent="0.3">
      <c r="A141" s="333">
        <v>44237</v>
      </c>
      <c r="B141" s="334">
        <v>4772064</v>
      </c>
      <c r="C141" s="335" t="s">
        <v>1055</v>
      </c>
      <c r="D141" s="335">
        <v>7.5</v>
      </c>
    </row>
    <row r="142" spans="1:4" ht="13.5" customHeight="1" x14ac:dyDescent="0.3">
      <c r="A142" s="333">
        <v>44238</v>
      </c>
      <c r="B142" s="334">
        <v>4772069</v>
      </c>
      <c r="C142" s="335" t="s">
        <v>1057</v>
      </c>
      <c r="D142" s="335">
        <v>7.5</v>
      </c>
    </row>
    <row r="143" spans="1:4" ht="13.5" customHeight="1" x14ac:dyDescent="0.3">
      <c r="A143" s="333">
        <v>44243</v>
      </c>
      <c r="B143" s="334">
        <v>4772070</v>
      </c>
      <c r="C143" s="335" t="s">
        <v>1058</v>
      </c>
      <c r="D143" s="335">
        <v>7.5</v>
      </c>
    </row>
    <row r="144" spans="1:4" ht="13.5" customHeight="1" x14ac:dyDescent="0.3">
      <c r="A144" s="333">
        <v>44243</v>
      </c>
      <c r="B144" s="334">
        <v>4772072</v>
      </c>
      <c r="C144" s="335" t="s">
        <v>1059</v>
      </c>
      <c r="D144" s="335">
        <v>6.64</v>
      </c>
    </row>
    <row r="145" spans="1:4" ht="13.5" customHeight="1" x14ac:dyDescent="0.3">
      <c r="A145" s="333">
        <v>44250</v>
      </c>
      <c r="B145" s="334">
        <v>4772128</v>
      </c>
      <c r="C145" s="335">
        <v>0</v>
      </c>
      <c r="D145" s="335">
        <v>30</v>
      </c>
    </row>
    <row r="146" spans="1:4" ht="13.5" customHeight="1" x14ac:dyDescent="0.3">
      <c r="A146" s="333">
        <v>44242</v>
      </c>
      <c r="B146" s="334">
        <v>6130028</v>
      </c>
      <c r="C146" s="335" t="s">
        <v>331</v>
      </c>
      <c r="D146" s="335">
        <v>6.64</v>
      </c>
    </row>
    <row r="147" spans="1:4" ht="13.5" customHeight="1" x14ac:dyDescent="0.3">
      <c r="A147" s="333">
        <v>44242</v>
      </c>
      <c r="B147" s="334">
        <v>6130103</v>
      </c>
      <c r="C147" s="335" t="s">
        <v>1060</v>
      </c>
      <c r="D147" s="335">
        <v>6.64</v>
      </c>
    </row>
    <row r="148" spans="1:4" ht="13.5" customHeight="1" x14ac:dyDescent="0.3">
      <c r="A148" s="333">
        <v>44242</v>
      </c>
      <c r="B148" s="334">
        <v>6130117</v>
      </c>
      <c r="C148" s="335" t="s">
        <v>1061</v>
      </c>
      <c r="D148" s="335">
        <v>7.5</v>
      </c>
    </row>
    <row r="149" spans="1:4" ht="13.5" customHeight="1" x14ac:dyDescent="0.3">
      <c r="A149" s="333">
        <v>44242</v>
      </c>
      <c r="B149" s="334">
        <v>6130146</v>
      </c>
      <c r="C149" s="335" t="s">
        <v>1062</v>
      </c>
      <c r="D149" s="335">
        <v>7.5</v>
      </c>
    </row>
    <row r="150" spans="1:4" ht="13.5" customHeight="1" x14ac:dyDescent="0.3">
      <c r="A150" s="333">
        <v>44242</v>
      </c>
      <c r="B150" s="334">
        <v>6130155</v>
      </c>
      <c r="C150" s="335" t="s">
        <v>1063</v>
      </c>
      <c r="D150" s="335">
        <v>7.5</v>
      </c>
    </row>
    <row r="151" spans="1:4" ht="13.5" customHeight="1" x14ac:dyDescent="0.3">
      <c r="A151" s="333">
        <v>44242</v>
      </c>
      <c r="B151" s="334">
        <v>6130210</v>
      </c>
      <c r="C151" s="335" t="s">
        <v>1064</v>
      </c>
      <c r="D151" s="335">
        <v>7.5</v>
      </c>
    </row>
    <row r="152" spans="1:4" ht="13.5" customHeight="1" x14ac:dyDescent="0.3">
      <c r="A152" s="333">
        <v>44242</v>
      </c>
      <c r="B152" s="334">
        <v>6130229</v>
      </c>
      <c r="C152" s="335" t="s">
        <v>1065</v>
      </c>
      <c r="D152" s="335">
        <v>6.64</v>
      </c>
    </row>
    <row r="153" spans="1:4" ht="13.5" customHeight="1" x14ac:dyDescent="0.3">
      <c r="A153" s="333">
        <v>44229</v>
      </c>
      <c r="B153" s="334">
        <v>6681239</v>
      </c>
      <c r="C153" s="335" t="s">
        <v>1067</v>
      </c>
      <c r="D153" s="335">
        <v>7.5</v>
      </c>
    </row>
    <row r="154" spans="1:4" ht="13.5" customHeight="1" x14ac:dyDescent="0.3">
      <c r="A154" s="333">
        <v>44249</v>
      </c>
      <c r="B154" s="334">
        <v>6801047</v>
      </c>
      <c r="C154" s="335" t="s">
        <v>1068</v>
      </c>
      <c r="D154" s="335">
        <v>7.5</v>
      </c>
    </row>
    <row r="155" spans="1:4" ht="13.5" customHeight="1" x14ac:dyDescent="0.3">
      <c r="A155" s="333">
        <v>44238</v>
      </c>
      <c r="B155" s="334">
        <v>6881001</v>
      </c>
      <c r="C155" s="335" t="s">
        <v>1069</v>
      </c>
      <c r="D155" s="335">
        <v>7.5</v>
      </c>
    </row>
    <row r="156" spans="1:4" ht="13.5" customHeight="1" x14ac:dyDescent="0.3">
      <c r="A156" s="333">
        <v>44242</v>
      </c>
      <c r="B156" s="334">
        <v>6881004</v>
      </c>
      <c r="C156" s="335" t="s">
        <v>1070</v>
      </c>
      <c r="D156" s="335">
        <v>6.64</v>
      </c>
    </row>
    <row r="157" spans="1:4" ht="13.5" customHeight="1" x14ac:dyDescent="0.3">
      <c r="A157" s="333">
        <v>44238</v>
      </c>
      <c r="B157" s="334">
        <v>6881020</v>
      </c>
      <c r="C157" s="335" t="s">
        <v>207</v>
      </c>
      <c r="D157" s="335">
        <v>7.5</v>
      </c>
    </row>
    <row r="158" spans="1:4" ht="13.5" customHeight="1" x14ac:dyDescent="0.3">
      <c r="A158" s="333">
        <v>44243</v>
      </c>
      <c r="B158" s="334">
        <v>6881020</v>
      </c>
      <c r="C158" s="335" t="s">
        <v>207</v>
      </c>
      <c r="D158" s="335">
        <v>6.64</v>
      </c>
    </row>
    <row r="159" spans="1:4" ht="13.5" customHeight="1" x14ac:dyDescent="0.3">
      <c r="A159" s="333">
        <v>44242</v>
      </c>
      <c r="B159" s="334">
        <v>6881024</v>
      </c>
      <c r="C159" s="335" t="s">
        <v>1071</v>
      </c>
      <c r="D159" s="335">
        <v>6.64</v>
      </c>
    </row>
    <row r="160" spans="1:4" ht="13.5" customHeight="1" x14ac:dyDescent="0.3">
      <c r="A160" s="333">
        <v>44242</v>
      </c>
      <c r="B160" s="334">
        <v>6881025</v>
      </c>
      <c r="C160" s="335" t="s">
        <v>1072</v>
      </c>
      <c r="D160" s="335">
        <v>7.5</v>
      </c>
    </row>
    <row r="161" spans="1:4" ht="13.5" customHeight="1" x14ac:dyDescent="0.3">
      <c r="A161" s="333">
        <v>44237</v>
      </c>
      <c r="B161" s="334">
        <v>6881029</v>
      </c>
      <c r="C161" s="335" t="s">
        <v>1073</v>
      </c>
      <c r="D161" s="335">
        <v>7.5</v>
      </c>
    </row>
    <row r="162" spans="1:4" ht="13.5" customHeight="1" x14ac:dyDescent="0.3">
      <c r="A162" s="333">
        <v>44239</v>
      </c>
      <c r="B162" s="334">
        <v>6881030</v>
      </c>
      <c r="C162" s="335" t="s">
        <v>1074</v>
      </c>
      <c r="D162" s="335">
        <v>6.64</v>
      </c>
    </row>
    <row r="163" spans="1:4" ht="13.5" customHeight="1" x14ac:dyDescent="0.3">
      <c r="A163" s="333">
        <v>44243</v>
      </c>
      <c r="B163" s="334">
        <v>6881044</v>
      </c>
      <c r="C163" s="335" t="s">
        <v>1075</v>
      </c>
      <c r="D163" s="335">
        <v>8</v>
      </c>
    </row>
    <row r="164" spans="1:4" ht="13.5" customHeight="1" x14ac:dyDescent="0.3">
      <c r="A164" s="333">
        <v>44235</v>
      </c>
      <c r="B164" s="334">
        <v>6881045</v>
      </c>
      <c r="C164" s="335" t="s">
        <v>1076</v>
      </c>
      <c r="D164" s="335">
        <v>7.5</v>
      </c>
    </row>
    <row r="165" spans="1:4" ht="13.5" customHeight="1" x14ac:dyDescent="0.3">
      <c r="A165" s="333">
        <v>44242</v>
      </c>
      <c r="B165" s="334">
        <v>6881049</v>
      </c>
      <c r="C165" s="335" t="s">
        <v>1077</v>
      </c>
      <c r="D165" s="335">
        <v>3.32</v>
      </c>
    </row>
    <row r="166" spans="1:4" ht="13.5" customHeight="1" x14ac:dyDescent="0.3">
      <c r="A166" s="333">
        <v>44239</v>
      </c>
      <c r="B166" s="334">
        <v>6881056</v>
      </c>
      <c r="C166" s="335" t="s">
        <v>1078</v>
      </c>
      <c r="D166" s="335">
        <v>7.5</v>
      </c>
    </row>
    <row r="167" spans="1:4" ht="13.5" customHeight="1" x14ac:dyDescent="0.3">
      <c r="A167" s="333">
        <v>44242</v>
      </c>
      <c r="B167" s="334">
        <v>6881061</v>
      </c>
      <c r="C167" s="335" t="s">
        <v>1079</v>
      </c>
      <c r="D167" s="335">
        <v>7.5</v>
      </c>
    </row>
    <row r="168" spans="1:4" ht="13.5" customHeight="1" x14ac:dyDescent="0.3">
      <c r="A168" s="333">
        <v>44244</v>
      </c>
      <c r="B168" s="334">
        <v>6881088</v>
      </c>
      <c r="C168" s="335" t="s">
        <v>1080</v>
      </c>
      <c r="D168" s="335">
        <v>7.5</v>
      </c>
    </row>
    <row r="169" spans="1:4" ht="13.5" customHeight="1" x14ac:dyDescent="0.3">
      <c r="A169" s="333">
        <v>44242</v>
      </c>
      <c r="B169" s="334">
        <v>6881094</v>
      </c>
      <c r="C169" s="335" t="s">
        <v>1081</v>
      </c>
      <c r="D169" s="335">
        <v>7.5</v>
      </c>
    </row>
    <row r="170" spans="1:4" ht="13.5" customHeight="1" x14ac:dyDescent="0.3">
      <c r="A170" s="333">
        <v>44242</v>
      </c>
      <c r="B170" s="334">
        <v>6881095</v>
      </c>
      <c r="C170" s="335" t="s">
        <v>1082</v>
      </c>
      <c r="D170" s="335">
        <v>7.5</v>
      </c>
    </row>
    <row r="171" spans="1:4" ht="13.5" customHeight="1" x14ac:dyDescent="0.3">
      <c r="A171" s="333">
        <v>44250</v>
      </c>
      <c r="B171" s="334">
        <v>6881169</v>
      </c>
      <c r="C171" s="335" t="s">
        <v>1083</v>
      </c>
      <c r="D171" s="335">
        <v>7.5</v>
      </c>
    </row>
    <row r="172" spans="1:4" ht="13.5" customHeight="1" x14ac:dyDescent="0.3">
      <c r="A172" s="333">
        <v>44230</v>
      </c>
      <c r="B172" s="334">
        <v>6881173</v>
      </c>
      <c r="C172" s="335" t="s">
        <v>1085</v>
      </c>
      <c r="D172" s="335">
        <v>7.5</v>
      </c>
    </row>
    <row r="173" spans="1:4" ht="13.5" customHeight="1" x14ac:dyDescent="0.3">
      <c r="A173" s="333">
        <v>44237</v>
      </c>
      <c r="B173" s="334">
        <v>6881180</v>
      </c>
      <c r="C173" s="335" t="s">
        <v>1086</v>
      </c>
      <c r="D173" s="335">
        <v>7.5</v>
      </c>
    </row>
    <row r="174" spans="1:4" ht="13.5" customHeight="1" x14ac:dyDescent="0.3">
      <c r="A174" s="333">
        <v>44252</v>
      </c>
      <c r="B174" s="334">
        <v>6881187</v>
      </c>
      <c r="C174" s="335" t="s">
        <v>1087</v>
      </c>
      <c r="D174" s="335">
        <v>7.5</v>
      </c>
    </row>
    <row r="175" spans="1:4" ht="13.5" customHeight="1" x14ac:dyDescent="0.3">
      <c r="A175" s="333">
        <v>44238</v>
      </c>
      <c r="B175" s="334">
        <v>6881193</v>
      </c>
      <c r="C175" s="335" t="s">
        <v>1088</v>
      </c>
      <c r="D175" s="335">
        <v>7.5</v>
      </c>
    </row>
    <row r="176" spans="1:4" ht="13.5" customHeight="1" x14ac:dyDescent="0.3">
      <c r="A176" s="333">
        <v>44238</v>
      </c>
      <c r="B176" s="334">
        <v>6881197</v>
      </c>
      <c r="C176" s="335" t="s">
        <v>1089</v>
      </c>
      <c r="D176" s="335">
        <v>7.5</v>
      </c>
    </row>
    <row r="177" spans="1:4" ht="13.5" customHeight="1" x14ac:dyDescent="0.3">
      <c r="A177" s="333">
        <v>44242</v>
      </c>
      <c r="B177" s="334">
        <v>6881199</v>
      </c>
      <c r="C177" s="335" t="s">
        <v>1090</v>
      </c>
      <c r="D177" s="335">
        <v>7.5</v>
      </c>
    </row>
    <row r="178" spans="1:4" ht="13.5" customHeight="1" x14ac:dyDescent="0.3">
      <c r="A178" s="333">
        <v>44242</v>
      </c>
      <c r="B178" s="334">
        <v>6881204</v>
      </c>
      <c r="C178" s="335" t="s">
        <v>1091</v>
      </c>
      <c r="D178" s="335">
        <v>7.5</v>
      </c>
    </row>
    <row r="179" spans="1:4" ht="13.5" customHeight="1" x14ac:dyDescent="0.3">
      <c r="A179" s="333">
        <v>44238</v>
      </c>
      <c r="B179" s="334">
        <v>6881243</v>
      </c>
      <c r="C179" s="335" t="s">
        <v>1092</v>
      </c>
      <c r="D179" s="335">
        <v>7</v>
      </c>
    </row>
    <row r="180" spans="1:4" ht="13.5" customHeight="1" x14ac:dyDescent="0.3">
      <c r="A180" s="333">
        <v>44243</v>
      </c>
      <c r="B180" s="334">
        <v>6881246</v>
      </c>
      <c r="C180" s="335" t="s">
        <v>1093</v>
      </c>
      <c r="D180" s="335">
        <v>7.5</v>
      </c>
    </row>
    <row r="181" spans="1:4" ht="13.5" customHeight="1" x14ac:dyDescent="0.3">
      <c r="A181" s="333">
        <v>44242</v>
      </c>
      <c r="B181" s="334">
        <v>6881251</v>
      </c>
      <c r="C181" s="335" t="s">
        <v>1094</v>
      </c>
      <c r="D181" s="335">
        <v>7.5</v>
      </c>
    </row>
    <row r="182" spans="1:4" ht="13.5" customHeight="1" x14ac:dyDescent="0.3">
      <c r="A182" s="333">
        <v>44242</v>
      </c>
      <c r="B182" s="334">
        <v>6881256</v>
      </c>
      <c r="C182" s="335" t="s">
        <v>1095</v>
      </c>
      <c r="D182" s="335">
        <v>7.5</v>
      </c>
    </row>
    <row r="183" spans="1:4" ht="13.5" customHeight="1" x14ac:dyDescent="0.3">
      <c r="A183" s="333">
        <v>44249</v>
      </c>
      <c r="B183" s="334">
        <v>6883039</v>
      </c>
      <c r="C183" s="335" t="s">
        <v>1096</v>
      </c>
      <c r="D183" s="335">
        <v>6.64</v>
      </c>
    </row>
    <row r="184" spans="1:4" ht="13.5" customHeight="1" x14ac:dyDescent="0.3">
      <c r="A184" s="333">
        <v>44242</v>
      </c>
      <c r="B184" s="334">
        <v>7501179</v>
      </c>
      <c r="C184" s="335" t="s">
        <v>1097</v>
      </c>
      <c r="D184" s="335">
        <v>6.64</v>
      </c>
    </row>
    <row r="185" spans="1:4" ht="13.5" customHeight="1" x14ac:dyDescent="0.3">
      <c r="A185" s="333">
        <v>44242</v>
      </c>
      <c r="B185" s="334">
        <v>7563017</v>
      </c>
      <c r="C185" s="335" t="s">
        <v>1098</v>
      </c>
      <c r="D185" s="335">
        <v>6.64</v>
      </c>
    </row>
    <row r="186" spans="1:4" ht="13.5" customHeight="1" x14ac:dyDescent="0.3">
      <c r="A186" s="333">
        <v>44245</v>
      </c>
      <c r="B186" s="334">
        <v>7563020</v>
      </c>
      <c r="C186" s="335" t="s">
        <v>1099</v>
      </c>
      <c r="D186" s="335">
        <v>7.5</v>
      </c>
    </row>
    <row r="187" spans="1:4" ht="13.5" customHeight="1" x14ac:dyDescent="0.3">
      <c r="A187" s="333">
        <v>44242</v>
      </c>
      <c r="B187" s="334">
        <v>7563033</v>
      </c>
      <c r="C187" s="335" t="s">
        <v>1100</v>
      </c>
      <c r="D187" s="335">
        <v>7.5</v>
      </c>
    </row>
    <row r="188" spans="1:4" ht="13.5" customHeight="1" x14ac:dyDescent="0.3">
      <c r="A188" s="333">
        <v>44235</v>
      </c>
      <c r="B188" s="334">
        <v>7563035</v>
      </c>
      <c r="C188" s="335" t="s">
        <v>1101</v>
      </c>
      <c r="D188" s="335">
        <v>7.5</v>
      </c>
    </row>
    <row r="189" spans="1:4" ht="13.5" customHeight="1" x14ac:dyDescent="0.3">
      <c r="A189" s="333">
        <v>44244</v>
      </c>
      <c r="B189" s="334">
        <v>7563047</v>
      </c>
      <c r="C189" s="335" t="s">
        <v>1102</v>
      </c>
      <c r="D189" s="335">
        <v>15</v>
      </c>
    </row>
    <row r="190" spans="1:4" ht="13.5" customHeight="1" x14ac:dyDescent="0.3">
      <c r="A190" s="333">
        <v>44243</v>
      </c>
      <c r="B190" s="334">
        <v>7563053</v>
      </c>
      <c r="C190" s="335" t="s">
        <v>1103</v>
      </c>
      <c r="D190" s="335">
        <v>7.5</v>
      </c>
    </row>
    <row r="191" spans="1:4" ht="13.5" customHeight="1" x14ac:dyDescent="0.3">
      <c r="A191" s="333">
        <v>44249</v>
      </c>
      <c r="B191" s="334">
        <v>7563073</v>
      </c>
      <c r="C191" s="335" t="s">
        <v>1104</v>
      </c>
      <c r="D191" s="335">
        <v>6.64</v>
      </c>
    </row>
    <row r="192" spans="1:4" ht="13.5" customHeight="1" x14ac:dyDescent="0.3">
      <c r="A192" s="333">
        <v>44242</v>
      </c>
      <c r="B192" s="334">
        <v>7563087</v>
      </c>
      <c r="C192" s="335" t="s">
        <v>1105</v>
      </c>
      <c r="D192" s="335">
        <v>7.5</v>
      </c>
    </row>
    <row r="193" spans="1:4" ht="13.5" customHeight="1" x14ac:dyDescent="0.3">
      <c r="A193" s="333">
        <v>44242</v>
      </c>
      <c r="B193" s="334">
        <v>7563114</v>
      </c>
      <c r="C193" s="335" t="s">
        <v>1106</v>
      </c>
      <c r="D193" s="335">
        <v>6.64</v>
      </c>
    </row>
    <row r="194" spans="1:4" ht="13.5" customHeight="1" x14ac:dyDescent="0.3">
      <c r="A194" s="333">
        <v>44249</v>
      </c>
      <c r="B194" s="334">
        <v>7563141</v>
      </c>
      <c r="C194" s="335" t="s">
        <v>1107</v>
      </c>
      <c r="D194" s="335">
        <v>6.64</v>
      </c>
    </row>
    <row r="195" spans="1:4" ht="13.5" customHeight="1" x14ac:dyDescent="0.3">
      <c r="A195" s="333">
        <v>44242</v>
      </c>
      <c r="B195" s="334">
        <v>7563189</v>
      </c>
      <c r="C195" s="335" t="s">
        <v>1108</v>
      </c>
      <c r="D195" s="335">
        <v>6.64</v>
      </c>
    </row>
    <row r="196" spans="1:4" ht="13.5" customHeight="1" x14ac:dyDescent="0.3">
      <c r="A196" s="333">
        <v>44243</v>
      </c>
      <c r="B196" s="334">
        <v>7563189</v>
      </c>
      <c r="C196" s="335" t="s">
        <v>1108</v>
      </c>
      <c r="D196" s="335">
        <v>2</v>
      </c>
    </row>
    <row r="197" spans="1:4" ht="13.5" customHeight="1" x14ac:dyDescent="0.3">
      <c r="A197" s="333">
        <v>44238</v>
      </c>
      <c r="B197" s="334">
        <v>7563191</v>
      </c>
      <c r="C197" s="335" t="s">
        <v>1109</v>
      </c>
      <c r="D197" s="335">
        <v>7.5</v>
      </c>
    </row>
    <row r="198" spans="1:4" ht="13.5" customHeight="1" x14ac:dyDescent="0.3">
      <c r="A198" s="333">
        <v>44243</v>
      </c>
      <c r="B198" s="334">
        <v>7563226</v>
      </c>
      <c r="C198" s="335" t="s">
        <v>1213</v>
      </c>
      <c r="D198" s="335">
        <v>84.22</v>
      </c>
    </row>
    <row r="199" spans="1:4" ht="13.5" customHeight="1" x14ac:dyDescent="0.3">
      <c r="A199" s="333">
        <v>44242</v>
      </c>
      <c r="B199" s="334">
        <v>9195122</v>
      </c>
      <c r="C199" s="335" t="s">
        <v>1112</v>
      </c>
      <c r="D199" s="335">
        <v>7.5</v>
      </c>
    </row>
    <row r="200" spans="1:4" ht="13.5" customHeight="1" x14ac:dyDescent="0.3">
      <c r="A200" s="333">
        <v>44238</v>
      </c>
      <c r="B200" s="334">
        <v>9195127</v>
      </c>
      <c r="C200" s="335" t="s">
        <v>1113</v>
      </c>
      <c r="D200" s="335">
        <v>7.5</v>
      </c>
    </row>
    <row r="201" spans="1:4" ht="13.5" customHeight="1" x14ac:dyDescent="0.3">
      <c r="A201" s="333">
        <v>44242</v>
      </c>
      <c r="B201" s="334">
        <v>9195133</v>
      </c>
      <c r="C201" s="335" t="s">
        <v>1114</v>
      </c>
      <c r="D201" s="335">
        <v>7.5</v>
      </c>
    </row>
    <row r="202" spans="1:4" ht="13.5" customHeight="1" x14ac:dyDescent="0.3">
      <c r="A202" s="333">
        <v>44228</v>
      </c>
      <c r="B202" s="334">
        <v>9261349</v>
      </c>
      <c r="C202" s="335" t="s">
        <v>1116</v>
      </c>
      <c r="D202" s="335">
        <v>7.5</v>
      </c>
    </row>
    <row r="203" spans="1:4" ht="13.5" customHeight="1" x14ac:dyDescent="0.3">
      <c r="A203" s="333">
        <v>44236</v>
      </c>
      <c r="B203" s="334">
        <v>9263003</v>
      </c>
      <c r="C203" s="335" t="s">
        <v>1117</v>
      </c>
      <c r="D203" s="335">
        <v>8</v>
      </c>
    </row>
    <row r="204" spans="1:4" ht="13.5" customHeight="1" x14ac:dyDescent="0.3">
      <c r="A204" s="333">
        <v>44242</v>
      </c>
      <c r="B204" s="334">
        <v>9263004</v>
      </c>
      <c r="C204" s="335" t="s">
        <v>1118</v>
      </c>
      <c r="D204" s="335">
        <v>7.5</v>
      </c>
    </row>
    <row r="205" spans="1:4" ht="13.5" customHeight="1" x14ac:dyDescent="0.3">
      <c r="A205" s="333">
        <v>44243</v>
      </c>
      <c r="B205" s="334">
        <v>9263005</v>
      </c>
      <c r="C205" s="335" t="s">
        <v>1119</v>
      </c>
      <c r="D205" s="335">
        <v>7.5</v>
      </c>
    </row>
    <row r="206" spans="1:4" ht="13.5" customHeight="1" x14ac:dyDescent="0.3">
      <c r="A206" s="333">
        <v>44242</v>
      </c>
      <c r="B206" s="334">
        <v>9263011</v>
      </c>
      <c r="C206" s="335" t="s">
        <v>1120</v>
      </c>
      <c r="D206" s="335">
        <v>7.5</v>
      </c>
    </row>
    <row r="207" spans="1:4" ht="13.5" customHeight="1" x14ac:dyDescent="0.3">
      <c r="A207" s="333">
        <v>44249</v>
      </c>
      <c r="B207" s="334">
        <v>9263012</v>
      </c>
      <c r="C207" s="335" t="s">
        <v>1121</v>
      </c>
      <c r="D207" s="335">
        <v>7.5</v>
      </c>
    </row>
    <row r="208" spans="1:4" ht="13.5" customHeight="1" x14ac:dyDescent="0.3">
      <c r="A208" s="333">
        <v>44246</v>
      </c>
      <c r="B208" s="334">
        <v>9263013</v>
      </c>
      <c r="C208" s="335" t="s">
        <v>1122</v>
      </c>
      <c r="D208" s="335">
        <v>7.5</v>
      </c>
    </row>
    <row r="209" spans="1:4" ht="13.5" customHeight="1" x14ac:dyDescent="0.3">
      <c r="A209" s="333">
        <v>44246</v>
      </c>
      <c r="B209" s="334">
        <v>9263014</v>
      </c>
      <c r="C209" s="335" t="s">
        <v>1123</v>
      </c>
      <c r="D209" s="335">
        <v>6.68</v>
      </c>
    </row>
    <row r="210" spans="1:4" ht="13.5" customHeight="1" x14ac:dyDescent="0.3">
      <c r="A210" s="333">
        <v>44242</v>
      </c>
      <c r="B210" s="334">
        <v>9263016</v>
      </c>
      <c r="C210" s="335" t="s">
        <v>1124</v>
      </c>
      <c r="D210" s="335">
        <v>7.5</v>
      </c>
    </row>
    <row r="211" spans="1:4" ht="13.5" customHeight="1" x14ac:dyDescent="0.3">
      <c r="A211" s="333">
        <v>44249</v>
      </c>
      <c r="B211" s="334">
        <v>9263020</v>
      </c>
      <c r="C211" s="335" t="s">
        <v>1125</v>
      </c>
      <c r="D211" s="335">
        <v>7.5</v>
      </c>
    </row>
    <row r="212" spans="1:4" ht="13.5" customHeight="1" x14ac:dyDescent="0.3">
      <c r="A212" s="333">
        <v>44242</v>
      </c>
      <c r="B212" s="334">
        <v>9263022</v>
      </c>
      <c r="C212" s="335" t="s">
        <v>1126</v>
      </c>
      <c r="D212" s="335">
        <v>6.64</v>
      </c>
    </row>
    <row r="213" spans="1:4" ht="13.5" customHeight="1" x14ac:dyDescent="0.3">
      <c r="A213" s="333">
        <v>44243</v>
      </c>
      <c r="B213" s="334">
        <v>9263033</v>
      </c>
      <c r="C213" s="335" t="s">
        <v>1127</v>
      </c>
      <c r="D213" s="335">
        <v>7.5</v>
      </c>
    </row>
    <row r="214" spans="1:4" ht="13.5" customHeight="1" x14ac:dyDescent="0.3">
      <c r="A214" s="333">
        <v>44231</v>
      </c>
      <c r="B214" s="334">
        <v>9263034</v>
      </c>
      <c r="C214" s="335" t="s">
        <v>1128</v>
      </c>
      <c r="D214" s="335">
        <v>7.5</v>
      </c>
    </row>
    <row r="215" spans="1:4" ht="13.5" customHeight="1" x14ac:dyDescent="0.3">
      <c r="A215" s="333">
        <v>44243</v>
      </c>
      <c r="B215" s="334">
        <v>9263049</v>
      </c>
      <c r="C215" s="335" t="s">
        <v>1129</v>
      </c>
      <c r="D215" s="335">
        <v>6.64</v>
      </c>
    </row>
    <row r="216" spans="1:4" ht="13.5" customHeight="1" x14ac:dyDescent="0.3">
      <c r="A216" s="333">
        <v>44242</v>
      </c>
      <c r="B216" s="334">
        <v>9263051</v>
      </c>
      <c r="C216" s="335" t="s">
        <v>1130</v>
      </c>
      <c r="D216" s="335">
        <v>6.64</v>
      </c>
    </row>
    <row r="217" spans="1:4" ht="13.5" customHeight="1" x14ac:dyDescent="0.3">
      <c r="A217" s="333">
        <v>44243</v>
      </c>
      <c r="B217" s="334">
        <v>9263052</v>
      </c>
      <c r="C217" s="335" t="s">
        <v>1131</v>
      </c>
      <c r="D217" s="335">
        <v>15</v>
      </c>
    </row>
    <row r="218" spans="1:4" ht="13.5" customHeight="1" x14ac:dyDescent="0.3">
      <c r="A218" s="333">
        <v>44242</v>
      </c>
      <c r="B218" s="334">
        <v>9263054</v>
      </c>
      <c r="C218" s="335" t="s">
        <v>1132</v>
      </c>
      <c r="D218" s="335">
        <v>7.5</v>
      </c>
    </row>
    <row r="219" spans="1:4" ht="13.5" customHeight="1" x14ac:dyDescent="0.3">
      <c r="A219" s="333">
        <v>44239</v>
      </c>
      <c r="B219" s="334">
        <v>9263066</v>
      </c>
      <c r="C219" s="335" t="s">
        <v>1134</v>
      </c>
      <c r="D219" s="335">
        <v>7.5</v>
      </c>
    </row>
    <row r="220" spans="1:4" ht="13.5" customHeight="1" x14ac:dyDescent="0.3">
      <c r="A220" s="333">
        <v>44242</v>
      </c>
      <c r="B220" s="334">
        <v>9263067</v>
      </c>
      <c r="C220" s="335" t="s">
        <v>1214</v>
      </c>
      <c r="D220" s="335">
        <v>7.5</v>
      </c>
    </row>
    <row r="221" spans="1:4" ht="13.5" customHeight="1" x14ac:dyDescent="0.3">
      <c r="A221" s="333">
        <v>44237</v>
      </c>
      <c r="B221" s="334">
        <v>9263074</v>
      </c>
      <c r="C221" s="335" t="s">
        <v>1136</v>
      </c>
      <c r="D221" s="335">
        <v>7.5</v>
      </c>
    </row>
    <row r="222" spans="1:4" ht="13.5" customHeight="1" x14ac:dyDescent="0.3">
      <c r="A222" s="333">
        <v>44237</v>
      </c>
      <c r="B222" s="334">
        <v>9263078</v>
      </c>
      <c r="C222" s="335" t="s">
        <v>1137</v>
      </c>
      <c r="D222" s="335">
        <v>6.64</v>
      </c>
    </row>
    <row r="223" spans="1:4" ht="13.5" customHeight="1" x14ac:dyDescent="0.3">
      <c r="A223" s="333">
        <v>44235</v>
      </c>
      <c r="B223" s="334">
        <v>9263079</v>
      </c>
      <c r="C223" s="335" t="s">
        <v>1138</v>
      </c>
      <c r="D223" s="335">
        <v>7.5</v>
      </c>
    </row>
    <row r="224" spans="1:4" ht="13.5" customHeight="1" x14ac:dyDescent="0.3">
      <c r="A224" s="333">
        <v>44239</v>
      </c>
      <c r="B224" s="334">
        <v>9263080</v>
      </c>
      <c r="C224" s="335" t="s">
        <v>1139</v>
      </c>
      <c r="D224" s="335">
        <v>7.5</v>
      </c>
    </row>
    <row r="225" spans="1:4" ht="13.5" customHeight="1" x14ac:dyDescent="0.3">
      <c r="A225" s="333">
        <v>44242</v>
      </c>
      <c r="B225" s="334">
        <v>9263089</v>
      </c>
      <c r="C225" s="335" t="s">
        <v>1142</v>
      </c>
      <c r="D225" s="335">
        <v>7.5</v>
      </c>
    </row>
    <row r="226" spans="1:4" ht="13.5" customHeight="1" x14ac:dyDescent="0.3">
      <c r="A226" s="333">
        <v>44243</v>
      </c>
      <c r="B226" s="334">
        <v>9263091</v>
      </c>
      <c r="C226" s="335" t="s">
        <v>1143</v>
      </c>
      <c r="D226" s="335">
        <v>7.5</v>
      </c>
    </row>
    <row r="227" spans="1:4" ht="13.5" customHeight="1" x14ac:dyDescent="0.3">
      <c r="A227" s="333">
        <v>44249</v>
      </c>
      <c r="B227" s="334">
        <v>9263111</v>
      </c>
      <c r="C227" s="335" t="s">
        <v>1144</v>
      </c>
      <c r="D227" s="335">
        <v>6.64</v>
      </c>
    </row>
    <row r="228" spans="1:4" ht="13.5" customHeight="1" x14ac:dyDescent="0.3">
      <c r="A228" s="333">
        <v>44243</v>
      </c>
      <c r="B228" s="334">
        <v>9263115</v>
      </c>
      <c r="C228" s="335" t="s">
        <v>822</v>
      </c>
      <c r="D228" s="335">
        <v>6.64</v>
      </c>
    </row>
    <row r="229" spans="1:4" ht="13.5" customHeight="1" x14ac:dyDescent="0.3">
      <c r="A229" s="333">
        <v>44243</v>
      </c>
      <c r="B229" s="334">
        <v>9263126</v>
      </c>
      <c r="C229" s="335" t="s">
        <v>1145</v>
      </c>
      <c r="D229" s="335">
        <v>7.5</v>
      </c>
    </row>
    <row r="230" spans="1:4" ht="13.5" customHeight="1" x14ac:dyDescent="0.3">
      <c r="A230" s="333">
        <v>44242</v>
      </c>
      <c r="B230" s="334">
        <v>9263128</v>
      </c>
      <c r="C230" s="335" t="s">
        <v>1146</v>
      </c>
      <c r="D230" s="335">
        <v>6.64</v>
      </c>
    </row>
    <row r="231" spans="1:4" ht="13.5" customHeight="1" x14ac:dyDescent="0.3">
      <c r="A231" s="333">
        <v>44243</v>
      </c>
      <c r="B231" s="334">
        <v>9263128</v>
      </c>
      <c r="C231" s="335" t="s">
        <v>1146</v>
      </c>
      <c r="D231" s="335">
        <v>7.5</v>
      </c>
    </row>
    <row r="232" spans="1:4" ht="13.5" customHeight="1" x14ac:dyDescent="0.3">
      <c r="A232" s="333">
        <v>44237</v>
      </c>
      <c r="B232" s="334">
        <v>9263134</v>
      </c>
      <c r="C232" s="335" t="s">
        <v>1147</v>
      </c>
      <c r="D232" s="335">
        <v>7.5</v>
      </c>
    </row>
    <row r="233" spans="1:4" ht="13.5" customHeight="1" x14ac:dyDescent="0.3">
      <c r="A233" s="333">
        <v>44239</v>
      </c>
      <c r="B233" s="334">
        <v>9263139</v>
      </c>
      <c r="C233" s="335" t="s">
        <v>1148</v>
      </c>
      <c r="D233" s="335">
        <v>7.5</v>
      </c>
    </row>
    <row r="234" spans="1:4" ht="13.5" customHeight="1" x14ac:dyDescent="0.3">
      <c r="A234" s="333">
        <v>44252</v>
      </c>
      <c r="B234" s="334">
        <v>9263142</v>
      </c>
      <c r="C234" s="335" t="s">
        <v>1149</v>
      </c>
      <c r="D234" s="335">
        <v>7.5</v>
      </c>
    </row>
    <row r="235" spans="1:4" ht="13.5" customHeight="1" x14ac:dyDescent="0.3">
      <c r="A235" s="333">
        <v>44243</v>
      </c>
      <c r="B235" s="334">
        <v>9263146</v>
      </c>
      <c r="C235" s="335" t="s">
        <v>1150</v>
      </c>
      <c r="D235" s="335">
        <v>6.64</v>
      </c>
    </row>
    <row r="236" spans="1:4" ht="13.5" customHeight="1" x14ac:dyDescent="0.3">
      <c r="A236" s="333">
        <v>44237</v>
      </c>
      <c r="B236" s="334">
        <v>9263148</v>
      </c>
      <c r="C236" s="335" t="s">
        <v>1151</v>
      </c>
      <c r="D236" s="335">
        <v>6.64</v>
      </c>
    </row>
    <row r="237" spans="1:4" ht="13.5" customHeight="1" x14ac:dyDescent="0.3">
      <c r="A237" s="333">
        <v>44239</v>
      </c>
      <c r="B237" s="334">
        <v>9263154</v>
      </c>
      <c r="C237" s="335" t="s">
        <v>1153</v>
      </c>
      <c r="D237" s="335">
        <v>7.5</v>
      </c>
    </row>
    <row r="238" spans="1:4" ht="13.5" customHeight="1" x14ac:dyDescent="0.3">
      <c r="A238" s="333">
        <v>44237</v>
      </c>
      <c r="B238" s="334">
        <v>9263158</v>
      </c>
      <c r="C238" s="335" t="s">
        <v>1154</v>
      </c>
      <c r="D238" s="335">
        <v>7.5</v>
      </c>
    </row>
    <row r="239" spans="1:4" ht="13.5" customHeight="1" x14ac:dyDescent="0.3">
      <c r="A239" s="333">
        <v>44236</v>
      </c>
      <c r="B239" s="334">
        <v>9263161</v>
      </c>
      <c r="C239" s="335" t="s">
        <v>1155</v>
      </c>
      <c r="D239" s="335">
        <v>3.32</v>
      </c>
    </row>
    <row r="240" spans="1:4" ht="13.5" customHeight="1" x14ac:dyDescent="0.3">
      <c r="A240" s="333">
        <v>44235</v>
      </c>
      <c r="B240" s="334">
        <v>9263164</v>
      </c>
      <c r="C240" s="335" t="s">
        <v>1156</v>
      </c>
      <c r="D240" s="335">
        <v>7.5</v>
      </c>
    </row>
    <row r="241" spans="1:4" ht="13.5" customHeight="1" x14ac:dyDescent="0.3">
      <c r="A241" s="333">
        <v>44237</v>
      </c>
      <c r="B241" s="334">
        <v>9263167</v>
      </c>
      <c r="C241" s="335" t="s">
        <v>1157</v>
      </c>
      <c r="D241" s="335">
        <v>7.5</v>
      </c>
    </row>
    <row r="242" spans="1:4" ht="13.5" customHeight="1" x14ac:dyDescent="0.3">
      <c r="A242" s="333">
        <v>44243</v>
      </c>
      <c r="B242" s="334">
        <v>9263169</v>
      </c>
      <c r="C242" s="335" t="s">
        <v>1158</v>
      </c>
      <c r="D242" s="335">
        <v>7.5</v>
      </c>
    </row>
    <row r="243" spans="1:4" ht="13.5" customHeight="1" x14ac:dyDescent="0.3">
      <c r="A243" s="333">
        <v>44237</v>
      </c>
      <c r="B243" s="334">
        <v>9263188</v>
      </c>
      <c r="C243" s="335" t="s">
        <v>1159</v>
      </c>
      <c r="D243" s="335">
        <v>7.5</v>
      </c>
    </row>
    <row r="244" spans="1:4" ht="13.5" customHeight="1" x14ac:dyDescent="0.3">
      <c r="A244" s="333">
        <v>44230</v>
      </c>
      <c r="B244" s="334">
        <v>9263203</v>
      </c>
      <c r="C244" s="335" t="s">
        <v>1160</v>
      </c>
      <c r="D244" s="335">
        <v>6.64</v>
      </c>
    </row>
    <row r="245" spans="1:4" ht="13.5" customHeight="1" x14ac:dyDescent="0.3">
      <c r="A245" s="333">
        <v>44242</v>
      </c>
      <c r="B245" s="334">
        <v>9263209</v>
      </c>
      <c r="C245" s="335" t="s">
        <v>1161</v>
      </c>
      <c r="D245" s="335">
        <v>7.5</v>
      </c>
    </row>
    <row r="246" spans="1:4" ht="13.5" customHeight="1" x14ac:dyDescent="0.3">
      <c r="A246" s="333">
        <v>44242</v>
      </c>
      <c r="B246" s="334">
        <v>9263214</v>
      </c>
      <c r="C246" s="335" t="s">
        <v>1162</v>
      </c>
      <c r="D246" s="335">
        <v>7.5</v>
      </c>
    </row>
    <row r="247" spans="1:4" ht="13.5" customHeight="1" x14ac:dyDescent="0.3">
      <c r="A247" s="333">
        <v>44242</v>
      </c>
      <c r="B247" s="334">
        <v>9263215</v>
      </c>
      <c r="C247" s="335" t="s">
        <v>1163</v>
      </c>
      <c r="D247" s="335">
        <v>7.5</v>
      </c>
    </row>
    <row r="248" spans="1:4" ht="13.5" customHeight="1" x14ac:dyDescent="0.3">
      <c r="A248" s="333">
        <v>44238</v>
      </c>
      <c r="B248" s="334">
        <v>9263237</v>
      </c>
      <c r="C248" s="335" t="s">
        <v>1164</v>
      </c>
      <c r="D248" s="335">
        <v>7.5</v>
      </c>
    </row>
    <row r="249" spans="1:4" ht="13.5" customHeight="1" x14ac:dyDescent="0.3">
      <c r="A249" s="333">
        <v>44243</v>
      </c>
      <c r="B249" s="334">
        <v>9263240</v>
      </c>
      <c r="C249" s="335" t="s">
        <v>1165</v>
      </c>
      <c r="D249" s="335">
        <v>6.64</v>
      </c>
    </row>
    <row r="250" spans="1:4" ht="13.5" customHeight="1" x14ac:dyDescent="0.3">
      <c r="A250" s="333">
        <v>44242</v>
      </c>
      <c r="B250" s="334">
        <v>9263372</v>
      </c>
      <c r="C250" s="335" t="s">
        <v>1166</v>
      </c>
      <c r="D250" s="335">
        <v>7.5</v>
      </c>
    </row>
    <row r="251" spans="1:4" ht="13.5" customHeight="1" x14ac:dyDescent="0.3">
      <c r="A251" s="333">
        <v>44237</v>
      </c>
      <c r="B251" s="334">
        <v>9263991</v>
      </c>
      <c r="C251" s="335" t="s">
        <v>1215</v>
      </c>
      <c r="D251" s="335">
        <v>7.5</v>
      </c>
    </row>
    <row r="252" spans="1:4" ht="13.5" customHeight="1" x14ac:dyDescent="0.3">
      <c r="A252" s="333">
        <v>44235</v>
      </c>
      <c r="B252" s="334">
        <v>9268103</v>
      </c>
      <c r="C252" s="335" t="s">
        <v>1167</v>
      </c>
      <c r="D252" s="335">
        <v>6.64</v>
      </c>
    </row>
    <row r="253" spans="1:4" ht="13.5" customHeight="1" x14ac:dyDescent="0.3">
      <c r="A253" s="333">
        <v>44237</v>
      </c>
      <c r="B253" s="334">
        <v>10101043</v>
      </c>
      <c r="C253" s="335" t="s">
        <v>1168</v>
      </c>
      <c r="D253" s="335">
        <v>6.64</v>
      </c>
    </row>
    <row r="254" spans="1:4" ht="13.5" customHeight="1" x14ac:dyDescent="0.3">
      <c r="A254" s="333">
        <v>44237</v>
      </c>
      <c r="B254" s="334">
        <v>10101047</v>
      </c>
      <c r="C254" s="335" t="s">
        <v>1169</v>
      </c>
      <c r="D254" s="335">
        <v>6</v>
      </c>
    </row>
    <row r="255" spans="1:4" ht="13.5" customHeight="1" x14ac:dyDescent="0.3">
      <c r="A255" s="333">
        <v>44244</v>
      </c>
      <c r="B255" s="334">
        <v>10101078</v>
      </c>
      <c r="C255" s="335" t="s">
        <v>1170</v>
      </c>
      <c r="D255" s="335">
        <v>7.5</v>
      </c>
    </row>
    <row r="256" spans="1:4" ht="13.5" customHeight="1" x14ac:dyDescent="0.3">
      <c r="A256" s="333">
        <v>44236</v>
      </c>
      <c r="B256" s="334">
        <v>10103020</v>
      </c>
      <c r="C256" s="335" t="s">
        <v>1216</v>
      </c>
      <c r="D256" s="335">
        <v>22.5</v>
      </c>
    </row>
    <row r="257" spans="1:5" ht="13.5" customHeight="1" x14ac:dyDescent="0.3">
      <c r="A257" s="333">
        <v>44245</v>
      </c>
      <c r="B257" s="334">
        <v>18022021</v>
      </c>
      <c r="C257" s="335" t="s">
        <v>1111</v>
      </c>
      <c r="D257" s="335">
        <v>12</v>
      </c>
    </row>
    <row r="258" spans="1:5" ht="13.5" customHeight="1" x14ac:dyDescent="0.3">
      <c r="A258" s="333">
        <v>44231</v>
      </c>
      <c r="B258" s="334">
        <v>80210096</v>
      </c>
      <c r="C258" s="335" t="s">
        <v>1172</v>
      </c>
      <c r="D258" s="335">
        <v>-147.86000000000001</v>
      </c>
    </row>
    <row r="259" spans="1:5" ht="13.5" customHeight="1" x14ac:dyDescent="0.3">
      <c r="A259" s="333">
        <v>44230</v>
      </c>
      <c r="B259" s="334">
        <v>92631597</v>
      </c>
      <c r="C259" s="335" t="s">
        <v>1173</v>
      </c>
      <c r="D259" s="335">
        <v>7.5</v>
      </c>
    </row>
    <row r="260" spans="1:5" ht="13.5" customHeight="1" x14ac:dyDescent="0.3">
      <c r="A260" s="333">
        <v>44232</v>
      </c>
      <c r="B260" s="334">
        <v>101010105</v>
      </c>
      <c r="C260" s="335" t="s">
        <v>1174</v>
      </c>
      <c r="D260" s="335">
        <v>6</v>
      </c>
    </row>
    <row r="261" spans="1:5" ht="13.5" customHeight="1" x14ac:dyDescent="0.3">
      <c r="A261" s="333">
        <v>44245</v>
      </c>
      <c r="B261" s="334">
        <v>101010142</v>
      </c>
      <c r="C261" s="335" t="s">
        <v>1175</v>
      </c>
      <c r="D261" s="335">
        <v>6.64</v>
      </c>
    </row>
    <row r="262" spans="1:5" ht="13.5" customHeight="1" x14ac:dyDescent="0.3">
      <c r="A262" s="333">
        <v>44249</v>
      </c>
      <c r="B262" s="334">
        <v>101010144</v>
      </c>
      <c r="C262" s="335" t="s">
        <v>1176</v>
      </c>
      <c r="D262" s="335">
        <v>7.5</v>
      </c>
    </row>
    <row r="263" spans="1:5" ht="13.5" customHeight="1" x14ac:dyDescent="0.3">
      <c r="A263" s="333">
        <v>44242</v>
      </c>
      <c r="B263" s="334">
        <v>101010160</v>
      </c>
      <c r="C263" s="335" t="s">
        <v>1177</v>
      </c>
      <c r="D263" s="335">
        <v>7.5</v>
      </c>
    </row>
    <row r="264" spans="1:5" ht="13.5" customHeight="1" x14ac:dyDescent="0.3">
      <c r="A264" s="333">
        <v>44237</v>
      </c>
      <c r="B264" s="334">
        <v>101010170</v>
      </c>
      <c r="C264" s="335" t="s">
        <v>1178</v>
      </c>
      <c r="D264" s="335">
        <v>7.5</v>
      </c>
    </row>
    <row r="265" spans="1:5" ht="13.5" customHeight="1" x14ac:dyDescent="0.3">
      <c r="A265" s="333">
        <v>44249</v>
      </c>
      <c r="B265" s="334">
        <v>101010171</v>
      </c>
      <c r="C265" s="335" t="s">
        <v>1179</v>
      </c>
      <c r="D265" s="335">
        <v>6</v>
      </c>
    </row>
    <row r="266" spans="1:5" ht="13.5" customHeight="1" x14ac:dyDescent="0.3">
      <c r="A266" s="333">
        <v>44242</v>
      </c>
      <c r="B266" s="334">
        <v>101010222</v>
      </c>
      <c r="C266" s="335" t="s">
        <v>1180</v>
      </c>
      <c r="D266" s="335">
        <v>7.5</v>
      </c>
    </row>
    <row r="267" spans="1:5" ht="13.5" customHeight="1" x14ac:dyDescent="0.3">
      <c r="A267" s="333">
        <v>44242</v>
      </c>
      <c r="B267" s="334">
        <v>101010229</v>
      </c>
      <c r="C267" s="335" t="s">
        <v>1181</v>
      </c>
      <c r="D267" s="335">
        <v>6.64</v>
      </c>
    </row>
    <row r="268" spans="1:5" ht="13.5" customHeight="1" x14ac:dyDescent="0.3">
      <c r="A268" s="333">
        <v>44242</v>
      </c>
      <c r="B268" s="334">
        <v>101010249</v>
      </c>
      <c r="C268" s="335" t="s">
        <v>1182</v>
      </c>
      <c r="D268" s="335">
        <v>7.5</v>
      </c>
    </row>
    <row r="269" spans="1:5" ht="13.5" customHeight="1" x14ac:dyDescent="0.3">
      <c r="A269" s="333">
        <v>44252</v>
      </c>
      <c r="B269" s="334">
        <v>101020176</v>
      </c>
      <c r="C269" s="335" t="s">
        <v>1183</v>
      </c>
      <c r="D269" s="335">
        <v>7.5</v>
      </c>
    </row>
    <row r="270" spans="1:5" ht="13.5" customHeight="1" x14ac:dyDescent="0.3">
      <c r="A270" s="333">
        <v>44246</v>
      </c>
      <c r="B270" s="334">
        <v>324143288</v>
      </c>
      <c r="C270" s="335" t="s">
        <v>1184</v>
      </c>
      <c r="D270" s="335">
        <v>-24</v>
      </c>
    </row>
    <row r="271" spans="1:5" ht="13.5" customHeight="1" x14ac:dyDescent="0.3">
      <c r="A271" s="333">
        <v>44251</v>
      </c>
      <c r="B271" s="334">
        <v>1010047995</v>
      </c>
      <c r="C271" s="335" t="s">
        <v>1185</v>
      </c>
      <c r="D271" s="335">
        <v>-4011.65</v>
      </c>
    </row>
    <row r="272" spans="1:5" ht="13.5" customHeight="1" x14ac:dyDescent="0.3">
      <c r="A272" s="333">
        <v>44231</v>
      </c>
      <c r="B272" s="334">
        <v>2003400001</v>
      </c>
      <c r="C272" s="335" t="s">
        <v>1188</v>
      </c>
      <c r="D272" s="335">
        <v>6.64</v>
      </c>
      <c r="E272" s="330" t="s">
        <v>1200</v>
      </c>
    </row>
    <row r="273" spans="1:6" ht="13.5" customHeight="1" x14ac:dyDescent="0.3">
      <c r="A273" s="333">
        <v>44235</v>
      </c>
      <c r="B273" s="334">
        <v>2003600001</v>
      </c>
      <c r="C273" s="335" t="s">
        <v>1188</v>
      </c>
      <c r="D273" s="335">
        <v>6.64</v>
      </c>
      <c r="E273" s="330" t="s">
        <v>1221</v>
      </c>
    </row>
    <row r="274" spans="1:6" ht="13.5" customHeight="1" x14ac:dyDescent="0.3">
      <c r="A274" s="333">
        <v>44243</v>
      </c>
      <c r="B274" s="334">
        <v>2004600002</v>
      </c>
      <c r="C274" s="335" t="s">
        <v>1188</v>
      </c>
      <c r="D274" s="335">
        <v>15</v>
      </c>
      <c r="E274" s="330" t="s">
        <v>1203</v>
      </c>
      <c r="F274" s="330" t="s">
        <v>1201</v>
      </c>
    </row>
    <row r="275" spans="1:6" ht="13.5" customHeight="1" x14ac:dyDescent="0.3">
      <c r="A275" s="333">
        <v>44249</v>
      </c>
      <c r="B275" s="334">
        <v>2005000001</v>
      </c>
      <c r="C275" s="335" t="s">
        <v>1188</v>
      </c>
      <c r="D275" s="335">
        <v>22.5</v>
      </c>
      <c r="E275" s="330" t="s">
        <v>1219</v>
      </c>
    </row>
    <row r="276" spans="1:6" ht="13.5" customHeight="1" x14ac:dyDescent="0.3">
      <c r="A276" s="333">
        <v>44250</v>
      </c>
      <c r="B276" s="334">
        <v>2005300001</v>
      </c>
      <c r="C276" s="335" t="s">
        <v>1188</v>
      </c>
      <c r="D276" s="335">
        <v>6.64</v>
      </c>
      <c r="E276" s="330" t="s">
        <v>1205</v>
      </c>
    </row>
    <row r="277" spans="1:6" ht="13.5" customHeight="1" x14ac:dyDescent="0.3">
      <c r="A277" s="333">
        <v>44253</v>
      </c>
      <c r="B277" s="334">
        <v>2005600001</v>
      </c>
      <c r="C277" s="335" t="s">
        <v>1188</v>
      </c>
      <c r="D277" s="335">
        <v>7.5</v>
      </c>
      <c r="E277" s="330" t="s">
        <v>1220</v>
      </c>
    </row>
    <row r="278" spans="1:6" ht="13.5" customHeight="1" x14ac:dyDescent="0.3">
      <c r="A278" s="333">
        <v>44243</v>
      </c>
      <c r="B278" s="334">
        <v>7405229557</v>
      </c>
      <c r="C278" s="335" t="s">
        <v>346</v>
      </c>
      <c r="D278" s="335">
        <v>6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opLeftCell="A263" workbookViewId="0">
      <selection activeCell="B263" sqref="B263"/>
    </sheetView>
  </sheetViews>
  <sheetFormatPr defaultRowHeight="14.4" x14ac:dyDescent="0.3"/>
  <cols>
    <col min="2" max="2" width="12.6640625" customWidth="1"/>
    <col min="3" max="3" width="29.44140625" customWidth="1"/>
    <col min="5" max="5" width="20.88671875" customWidth="1"/>
  </cols>
  <sheetData>
    <row r="1" spans="1:4" x14ac:dyDescent="0.3">
      <c r="A1" s="317" t="s">
        <v>11</v>
      </c>
      <c r="B1" s="317" t="s">
        <v>906</v>
      </c>
      <c r="C1" s="317" t="s">
        <v>29</v>
      </c>
      <c r="D1" s="317" t="s">
        <v>907</v>
      </c>
    </row>
    <row r="2" spans="1:4" x14ac:dyDescent="0.3">
      <c r="A2" s="318">
        <v>44200</v>
      </c>
      <c r="B2" s="319">
        <v>0</v>
      </c>
      <c r="C2" s="320" t="s">
        <v>908</v>
      </c>
      <c r="D2" s="321">
        <v>6.64</v>
      </c>
    </row>
    <row r="3" spans="1:4" x14ac:dyDescent="0.3">
      <c r="A3" s="318">
        <v>44200</v>
      </c>
      <c r="B3" s="319">
        <v>0</v>
      </c>
      <c r="C3" s="320" t="s">
        <v>529</v>
      </c>
      <c r="D3" s="321">
        <v>7.5</v>
      </c>
    </row>
    <row r="4" spans="1:4" x14ac:dyDescent="0.3">
      <c r="A4" s="318">
        <v>44208</v>
      </c>
      <c r="B4" s="319">
        <v>0</v>
      </c>
      <c r="C4" s="320" t="s">
        <v>909</v>
      </c>
      <c r="D4" s="321">
        <v>6.7</v>
      </c>
    </row>
    <row r="5" spans="1:4" x14ac:dyDescent="0.3">
      <c r="A5" s="318">
        <v>44209</v>
      </c>
      <c r="B5" s="319">
        <v>0</v>
      </c>
      <c r="C5" s="320" t="s">
        <v>910</v>
      </c>
      <c r="D5" s="321">
        <v>6</v>
      </c>
    </row>
    <row r="6" spans="1:4" x14ac:dyDescent="0.3">
      <c r="A6" s="318">
        <v>44210</v>
      </c>
      <c r="B6" s="319">
        <v>0</v>
      </c>
      <c r="C6" s="320" t="s">
        <v>911</v>
      </c>
      <c r="D6" s="321">
        <v>36</v>
      </c>
    </row>
    <row r="7" spans="1:4" x14ac:dyDescent="0.3">
      <c r="A7" s="318">
        <v>44211</v>
      </c>
      <c r="B7" s="319">
        <v>0</v>
      </c>
      <c r="C7" s="320" t="s">
        <v>912</v>
      </c>
      <c r="D7" s="321">
        <v>6.64</v>
      </c>
    </row>
    <row r="8" spans="1:4" x14ac:dyDescent="0.3">
      <c r="A8" s="318">
        <v>44211</v>
      </c>
      <c r="B8" s="319">
        <v>0</v>
      </c>
      <c r="C8" s="320" t="s">
        <v>913</v>
      </c>
      <c r="D8" s="321">
        <v>7.5</v>
      </c>
    </row>
    <row r="9" spans="1:4" x14ac:dyDescent="0.3">
      <c r="A9" s="318">
        <v>44214</v>
      </c>
      <c r="B9" s="319">
        <v>0</v>
      </c>
      <c r="C9" s="320" t="s">
        <v>914</v>
      </c>
      <c r="D9" s="321">
        <v>6.64</v>
      </c>
    </row>
    <row r="10" spans="1:4" x14ac:dyDescent="0.3">
      <c r="A10" s="318">
        <v>44215</v>
      </c>
      <c r="B10" s="319">
        <v>0</v>
      </c>
      <c r="C10" s="320" t="s">
        <v>915</v>
      </c>
      <c r="D10" s="321">
        <v>90</v>
      </c>
    </row>
    <row r="11" spans="1:4" x14ac:dyDescent="0.3">
      <c r="A11" s="318">
        <v>44216</v>
      </c>
      <c r="B11" s="319">
        <v>0</v>
      </c>
      <c r="C11" s="320" t="s">
        <v>908</v>
      </c>
      <c r="D11" s="321">
        <v>12.64</v>
      </c>
    </row>
    <row r="12" spans="1:4" x14ac:dyDescent="0.3">
      <c r="A12" s="318">
        <v>44216</v>
      </c>
      <c r="B12" s="319">
        <v>0</v>
      </c>
      <c r="C12" s="320" t="s">
        <v>916</v>
      </c>
      <c r="D12" s="321">
        <v>6.64</v>
      </c>
    </row>
    <row r="13" spans="1:4" x14ac:dyDescent="0.3">
      <c r="A13" s="318">
        <v>44215</v>
      </c>
      <c r="B13" s="319">
        <v>1</v>
      </c>
      <c r="C13" s="320" t="s">
        <v>917</v>
      </c>
      <c r="D13" s="321">
        <v>6.64</v>
      </c>
    </row>
    <row r="14" spans="1:4" x14ac:dyDescent="0.3">
      <c r="A14" s="318">
        <v>44210</v>
      </c>
      <c r="B14" s="319">
        <v>7</v>
      </c>
      <c r="C14" s="320" t="s">
        <v>918</v>
      </c>
      <c r="D14" s="321">
        <v>6.64</v>
      </c>
    </row>
    <row r="15" spans="1:4" x14ac:dyDescent="0.3">
      <c r="A15" s="318">
        <v>44209</v>
      </c>
      <c r="B15" s="319">
        <v>8</v>
      </c>
      <c r="C15" s="320" t="s">
        <v>919</v>
      </c>
      <c r="D15" s="321">
        <v>6.64</v>
      </c>
    </row>
    <row r="16" spans="1:4" x14ac:dyDescent="0.3">
      <c r="A16" s="318">
        <v>44201</v>
      </c>
      <c r="B16" s="319">
        <v>9</v>
      </c>
      <c r="C16" s="320">
        <v>0</v>
      </c>
      <c r="D16" s="321">
        <v>-5</v>
      </c>
    </row>
    <row r="17" spans="1:4" x14ac:dyDescent="0.3">
      <c r="A17" s="318">
        <v>44214</v>
      </c>
      <c r="B17" s="319">
        <v>9</v>
      </c>
      <c r="C17" s="320">
        <v>0</v>
      </c>
      <c r="D17" s="321">
        <v>-5</v>
      </c>
    </row>
    <row r="18" spans="1:4" x14ac:dyDescent="0.3">
      <c r="A18" s="318">
        <v>44217</v>
      </c>
      <c r="B18" s="319">
        <v>9</v>
      </c>
      <c r="C18" s="320">
        <v>0</v>
      </c>
      <c r="D18" s="321">
        <v>-5</v>
      </c>
    </row>
    <row r="19" spans="1:4" x14ac:dyDescent="0.3">
      <c r="A19" s="318">
        <v>44218</v>
      </c>
      <c r="B19" s="319">
        <v>9</v>
      </c>
      <c r="C19" s="320">
        <v>0</v>
      </c>
      <c r="D19" s="321">
        <v>-5</v>
      </c>
    </row>
    <row r="20" spans="1:4" x14ac:dyDescent="0.3">
      <c r="A20" s="318">
        <v>44225</v>
      </c>
      <c r="B20" s="319">
        <v>9</v>
      </c>
      <c r="C20" s="320">
        <v>0</v>
      </c>
      <c r="D20" s="321">
        <v>-3.95</v>
      </c>
    </row>
    <row r="21" spans="1:4" x14ac:dyDescent="0.3">
      <c r="A21" s="318">
        <v>44225</v>
      </c>
      <c r="B21" s="319">
        <v>9</v>
      </c>
      <c r="C21" s="320">
        <v>0</v>
      </c>
      <c r="D21" s="321">
        <v>-6</v>
      </c>
    </row>
    <row r="22" spans="1:4" x14ac:dyDescent="0.3">
      <c r="A22" s="318">
        <v>44225</v>
      </c>
      <c r="B22" s="319">
        <v>9</v>
      </c>
      <c r="C22" s="320">
        <v>0</v>
      </c>
      <c r="D22" s="321">
        <v>-28.54</v>
      </c>
    </row>
    <row r="23" spans="1:4" x14ac:dyDescent="0.3">
      <c r="A23" s="318">
        <v>44207</v>
      </c>
      <c r="B23" s="319">
        <v>21</v>
      </c>
      <c r="C23" s="320" t="s">
        <v>920</v>
      </c>
      <c r="D23" s="321">
        <v>6.64</v>
      </c>
    </row>
    <row r="24" spans="1:4" x14ac:dyDescent="0.3">
      <c r="A24" s="318">
        <v>44214</v>
      </c>
      <c r="B24" s="319">
        <v>25</v>
      </c>
      <c r="C24" s="320" t="s">
        <v>921</v>
      </c>
      <c r="D24" s="321">
        <v>6.64</v>
      </c>
    </row>
    <row r="25" spans="1:4" x14ac:dyDescent="0.3">
      <c r="A25" s="318">
        <v>44208</v>
      </c>
      <c r="B25" s="319">
        <v>28</v>
      </c>
      <c r="C25" s="320" t="s">
        <v>922</v>
      </c>
      <c r="D25" s="321">
        <v>6.64</v>
      </c>
    </row>
    <row r="26" spans="1:4" x14ac:dyDescent="0.3">
      <c r="A26" s="318">
        <v>44207</v>
      </c>
      <c r="B26" s="319">
        <v>29</v>
      </c>
      <c r="C26" s="320" t="s">
        <v>923</v>
      </c>
      <c r="D26" s="321">
        <v>6.64</v>
      </c>
    </row>
    <row r="27" spans="1:4" x14ac:dyDescent="0.3">
      <c r="A27" s="318">
        <v>44207</v>
      </c>
      <c r="B27" s="319">
        <v>32</v>
      </c>
      <c r="C27" s="320" t="s">
        <v>924</v>
      </c>
      <c r="D27" s="321">
        <v>7.5</v>
      </c>
    </row>
    <row r="28" spans="1:4" x14ac:dyDescent="0.3">
      <c r="A28" s="318">
        <v>44211</v>
      </c>
      <c r="B28" s="319">
        <v>34</v>
      </c>
      <c r="C28" s="320" t="s">
        <v>925</v>
      </c>
      <c r="D28" s="321">
        <v>6</v>
      </c>
    </row>
    <row r="29" spans="1:4" x14ac:dyDescent="0.3">
      <c r="A29" s="318">
        <v>44215</v>
      </c>
      <c r="B29" s="319">
        <v>40</v>
      </c>
      <c r="C29" s="320" t="s">
        <v>926</v>
      </c>
      <c r="D29" s="321">
        <v>7.5</v>
      </c>
    </row>
    <row r="30" spans="1:4" x14ac:dyDescent="0.3">
      <c r="A30" s="318">
        <v>44211</v>
      </c>
      <c r="B30" s="319">
        <v>55</v>
      </c>
      <c r="C30" s="320" t="s">
        <v>927</v>
      </c>
      <c r="D30" s="321">
        <v>6.64</v>
      </c>
    </row>
    <row r="31" spans="1:4" x14ac:dyDescent="0.3">
      <c r="A31" s="318">
        <v>44211</v>
      </c>
      <c r="B31" s="319">
        <v>58</v>
      </c>
      <c r="C31" s="320" t="s">
        <v>928</v>
      </c>
      <c r="D31" s="321">
        <v>7.5</v>
      </c>
    </row>
    <row r="32" spans="1:4" x14ac:dyDescent="0.3">
      <c r="A32" s="318">
        <v>44200</v>
      </c>
      <c r="B32" s="319">
        <v>59</v>
      </c>
      <c r="C32" s="320" t="s">
        <v>929</v>
      </c>
      <c r="D32" s="321">
        <v>72</v>
      </c>
    </row>
    <row r="33" spans="1:4" x14ac:dyDescent="0.3">
      <c r="A33" s="318">
        <v>44216</v>
      </c>
      <c r="B33" s="319">
        <v>81</v>
      </c>
      <c r="C33" s="320" t="s">
        <v>930</v>
      </c>
      <c r="D33" s="321">
        <v>6.64</v>
      </c>
    </row>
    <row r="34" spans="1:4" x14ac:dyDescent="0.3">
      <c r="A34" s="318">
        <v>44211</v>
      </c>
      <c r="B34" s="319">
        <v>85</v>
      </c>
      <c r="C34" s="320" t="s">
        <v>931</v>
      </c>
      <c r="D34" s="321">
        <v>7.5</v>
      </c>
    </row>
    <row r="35" spans="1:4" x14ac:dyDescent="0.3">
      <c r="A35" s="318">
        <v>44221</v>
      </c>
      <c r="B35" s="319">
        <v>90</v>
      </c>
      <c r="C35" s="320" t="s">
        <v>932</v>
      </c>
      <c r="D35" s="321">
        <v>6</v>
      </c>
    </row>
    <row r="36" spans="1:4" x14ac:dyDescent="0.3">
      <c r="A36" s="318">
        <v>44211</v>
      </c>
      <c r="B36" s="319">
        <v>106</v>
      </c>
      <c r="C36" s="320" t="s">
        <v>933</v>
      </c>
      <c r="D36" s="321">
        <v>6.64</v>
      </c>
    </row>
    <row r="37" spans="1:4" x14ac:dyDescent="0.3">
      <c r="A37" s="318">
        <v>44203</v>
      </c>
      <c r="B37" s="319">
        <v>107</v>
      </c>
      <c r="C37" s="320" t="s">
        <v>934</v>
      </c>
      <c r="D37" s="321">
        <v>6.64</v>
      </c>
    </row>
    <row r="38" spans="1:4" x14ac:dyDescent="0.3">
      <c r="A38" s="318">
        <v>44207</v>
      </c>
      <c r="B38" s="319">
        <v>109</v>
      </c>
      <c r="C38" s="320" t="s">
        <v>935</v>
      </c>
      <c r="D38" s="321">
        <v>6.64</v>
      </c>
    </row>
    <row r="39" spans="1:4" x14ac:dyDescent="0.3">
      <c r="A39" s="318">
        <v>44207</v>
      </c>
      <c r="B39" s="319">
        <v>112</v>
      </c>
      <c r="C39" s="320" t="s">
        <v>936</v>
      </c>
      <c r="D39" s="321">
        <v>18</v>
      </c>
    </row>
    <row r="40" spans="1:4" x14ac:dyDescent="0.3">
      <c r="A40" s="318">
        <v>44203</v>
      </c>
      <c r="B40" s="319">
        <v>113</v>
      </c>
      <c r="C40" s="320" t="s">
        <v>937</v>
      </c>
      <c r="D40" s="321">
        <v>7.5</v>
      </c>
    </row>
    <row r="41" spans="1:4" x14ac:dyDescent="0.3">
      <c r="A41" s="318">
        <v>44214</v>
      </c>
      <c r="B41" s="319">
        <v>117</v>
      </c>
      <c r="C41" s="320" t="s">
        <v>938</v>
      </c>
      <c r="D41" s="321">
        <v>7.5</v>
      </c>
    </row>
    <row r="42" spans="1:4" x14ac:dyDescent="0.3">
      <c r="A42" s="318">
        <v>44207</v>
      </c>
      <c r="B42" s="319">
        <v>120</v>
      </c>
      <c r="C42" s="320" t="s">
        <v>939</v>
      </c>
      <c r="D42" s="321">
        <v>6.64</v>
      </c>
    </row>
    <row r="43" spans="1:4" x14ac:dyDescent="0.3">
      <c r="A43" s="318">
        <v>44210</v>
      </c>
      <c r="B43" s="319">
        <v>123</v>
      </c>
      <c r="C43" s="320" t="s">
        <v>940</v>
      </c>
      <c r="D43" s="321">
        <v>6</v>
      </c>
    </row>
    <row r="44" spans="1:4" x14ac:dyDescent="0.3">
      <c r="A44" s="318">
        <v>44211</v>
      </c>
      <c r="B44" s="319">
        <v>130</v>
      </c>
      <c r="C44" s="320" t="s">
        <v>941</v>
      </c>
      <c r="D44" s="321">
        <v>6.64</v>
      </c>
    </row>
    <row r="45" spans="1:4" x14ac:dyDescent="0.3">
      <c r="A45" s="318">
        <v>44207</v>
      </c>
      <c r="B45" s="319">
        <v>134</v>
      </c>
      <c r="C45" s="320" t="s">
        <v>942</v>
      </c>
      <c r="D45" s="321">
        <v>7.5</v>
      </c>
    </row>
    <row r="46" spans="1:4" x14ac:dyDescent="0.3">
      <c r="A46" s="318">
        <v>44221</v>
      </c>
      <c r="B46" s="319">
        <v>135</v>
      </c>
      <c r="C46" s="320" t="s">
        <v>943</v>
      </c>
      <c r="D46" s="321">
        <v>7.5</v>
      </c>
    </row>
    <row r="47" spans="1:4" x14ac:dyDescent="0.3">
      <c r="A47" s="318">
        <v>44210</v>
      </c>
      <c r="B47" s="319">
        <v>138</v>
      </c>
      <c r="C47" s="320" t="s">
        <v>944</v>
      </c>
      <c r="D47" s="321">
        <v>7.5</v>
      </c>
    </row>
    <row r="48" spans="1:4" x14ac:dyDescent="0.3">
      <c r="A48" s="318">
        <v>44211</v>
      </c>
      <c r="B48" s="319">
        <v>139</v>
      </c>
      <c r="C48" s="320" t="s">
        <v>945</v>
      </c>
      <c r="D48" s="321">
        <v>6.64</v>
      </c>
    </row>
    <row r="49" spans="1:4" x14ac:dyDescent="0.3">
      <c r="A49" s="318">
        <v>44201</v>
      </c>
      <c r="B49" s="319">
        <v>140</v>
      </c>
      <c r="C49" s="320" t="s">
        <v>946</v>
      </c>
      <c r="D49" s="321">
        <v>6.64</v>
      </c>
    </row>
    <row r="50" spans="1:4" x14ac:dyDescent="0.3">
      <c r="A50" s="318">
        <v>44203</v>
      </c>
      <c r="B50" s="319">
        <v>141</v>
      </c>
      <c r="C50" s="320" t="s">
        <v>947</v>
      </c>
      <c r="D50" s="321">
        <v>6.64</v>
      </c>
    </row>
    <row r="51" spans="1:4" x14ac:dyDescent="0.3">
      <c r="A51" s="318">
        <v>44214</v>
      </c>
      <c r="B51" s="319">
        <v>142</v>
      </c>
      <c r="C51" s="320" t="s">
        <v>948</v>
      </c>
      <c r="D51" s="321">
        <v>6.64</v>
      </c>
    </row>
    <row r="52" spans="1:4" x14ac:dyDescent="0.3">
      <c r="A52" s="318">
        <v>44224</v>
      </c>
      <c r="B52" s="319">
        <v>143</v>
      </c>
      <c r="C52" s="320" t="s">
        <v>949</v>
      </c>
      <c r="D52" s="321">
        <v>6</v>
      </c>
    </row>
    <row r="53" spans="1:4" x14ac:dyDescent="0.3">
      <c r="A53" s="318">
        <v>44218</v>
      </c>
      <c r="B53" s="319">
        <v>146</v>
      </c>
      <c r="C53" s="320" t="s">
        <v>950</v>
      </c>
      <c r="D53" s="321">
        <v>6</v>
      </c>
    </row>
    <row r="54" spans="1:4" x14ac:dyDescent="0.3">
      <c r="A54" s="318">
        <v>44207</v>
      </c>
      <c r="B54" s="319">
        <v>149</v>
      </c>
      <c r="C54" s="320" t="s">
        <v>951</v>
      </c>
      <c r="D54" s="321">
        <v>6</v>
      </c>
    </row>
    <row r="55" spans="1:4" x14ac:dyDescent="0.3">
      <c r="A55" s="318">
        <v>44201</v>
      </c>
      <c r="B55" s="319">
        <v>168</v>
      </c>
      <c r="C55" s="320" t="s">
        <v>952</v>
      </c>
      <c r="D55" s="321">
        <v>6.64</v>
      </c>
    </row>
    <row r="56" spans="1:4" x14ac:dyDescent="0.3">
      <c r="A56" s="318">
        <v>44211</v>
      </c>
      <c r="B56" s="319">
        <v>169</v>
      </c>
      <c r="C56" s="320" t="s">
        <v>953</v>
      </c>
      <c r="D56" s="321">
        <v>6.64</v>
      </c>
    </row>
    <row r="57" spans="1:4" x14ac:dyDescent="0.3">
      <c r="A57" s="318">
        <v>44221</v>
      </c>
      <c r="B57" s="319">
        <v>174</v>
      </c>
      <c r="C57" s="320" t="s">
        <v>954</v>
      </c>
      <c r="D57" s="321">
        <v>7.5</v>
      </c>
    </row>
    <row r="58" spans="1:4" x14ac:dyDescent="0.3">
      <c r="A58" s="318">
        <v>44214</v>
      </c>
      <c r="B58" s="319">
        <v>176</v>
      </c>
      <c r="C58" s="320" t="s">
        <v>955</v>
      </c>
      <c r="D58" s="321">
        <v>6</v>
      </c>
    </row>
    <row r="59" spans="1:4" x14ac:dyDescent="0.3">
      <c r="A59" s="318">
        <v>44207</v>
      </c>
      <c r="B59" s="319">
        <v>177</v>
      </c>
      <c r="C59" s="320" t="s">
        <v>956</v>
      </c>
      <c r="D59" s="321">
        <v>7.5</v>
      </c>
    </row>
    <row r="60" spans="1:4" x14ac:dyDescent="0.3">
      <c r="A60" s="318">
        <v>44211</v>
      </c>
      <c r="B60" s="319">
        <v>182</v>
      </c>
      <c r="C60" s="320" t="s">
        <v>957</v>
      </c>
      <c r="D60" s="321">
        <v>6</v>
      </c>
    </row>
    <row r="61" spans="1:4" x14ac:dyDescent="0.3">
      <c r="A61" s="318">
        <v>44210</v>
      </c>
      <c r="B61" s="319">
        <v>187</v>
      </c>
      <c r="C61" s="320" t="s">
        <v>958</v>
      </c>
      <c r="D61" s="321">
        <v>6.64</v>
      </c>
    </row>
    <row r="62" spans="1:4" x14ac:dyDescent="0.3">
      <c r="A62" s="318">
        <v>44218</v>
      </c>
      <c r="B62" s="319">
        <v>189</v>
      </c>
      <c r="C62" s="320" t="s">
        <v>959</v>
      </c>
      <c r="D62" s="321">
        <v>6.64</v>
      </c>
    </row>
    <row r="63" spans="1:4" x14ac:dyDescent="0.3">
      <c r="A63" s="318">
        <v>44200</v>
      </c>
      <c r="B63" s="319">
        <v>214</v>
      </c>
      <c r="C63" s="320" t="s">
        <v>960</v>
      </c>
      <c r="D63" s="321">
        <v>6.64</v>
      </c>
    </row>
    <row r="64" spans="1:4" x14ac:dyDescent="0.3">
      <c r="A64" s="318">
        <v>44214</v>
      </c>
      <c r="B64" s="319">
        <v>229</v>
      </c>
      <c r="C64" s="320" t="s">
        <v>961</v>
      </c>
      <c r="D64" s="321">
        <v>7.5</v>
      </c>
    </row>
    <row r="65" spans="1:4" x14ac:dyDescent="0.3">
      <c r="A65" s="318">
        <v>44211</v>
      </c>
      <c r="B65" s="319">
        <v>277</v>
      </c>
      <c r="C65" s="320" t="s">
        <v>962</v>
      </c>
      <c r="D65" s="321">
        <v>6.64</v>
      </c>
    </row>
    <row r="66" spans="1:4" x14ac:dyDescent="0.3">
      <c r="A66" s="318">
        <v>44218</v>
      </c>
      <c r="B66" s="319">
        <v>9914</v>
      </c>
      <c r="C66" s="320">
        <v>0</v>
      </c>
      <c r="D66" s="321">
        <v>20</v>
      </c>
    </row>
    <row r="67" spans="1:4" x14ac:dyDescent="0.3">
      <c r="A67" s="318">
        <v>44210</v>
      </c>
      <c r="B67" s="319">
        <v>39516</v>
      </c>
      <c r="C67" s="320" t="s">
        <v>963</v>
      </c>
      <c r="D67" s="321">
        <v>7.5</v>
      </c>
    </row>
    <row r="68" spans="1:4" x14ac:dyDescent="0.3">
      <c r="A68" s="318">
        <v>44208</v>
      </c>
      <c r="B68" s="319">
        <v>162020</v>
      </c>
      <c r="C68" s="320" t="s">
        <v>964</v>
      </c>
      <c r="D68" s="321">
        <v>-500</v>
      </c>
    </row>
    <row r="69" spans="1:4" x14ac:dyDescent="0.3">
      <c r="A69" s="318">
        <v>44201</v>
      </c>
      <c r="B69" s="319">
        <v>202012</v>
      </c>
      <c r="C69" s="320" t="s">
        <v>965</v>
      </c>
      <c r="D69" s="321" t="s">
        <v>966</v>
      </c>
    </row>
    <row r="70" spans="1:4" x14ac:dyDescent="0.3">
      <c r="A70" s="318">
        <v>44201</v>
      </c>
      <c r="B70" s="319">
        <v>202012</v>
      </c>
      <c r="C70" s="320" t="s">
        <v>967</v>
      </c>
      <c r="D70" s="321">
        <v>-500</v>
      </c>
    </row>
    <row r="71" spans="1:4" x14ac:dyDescent="0.3">
      <c r="A71" s="318">
        <v>44214</v>
      </c>
      <c r="B71" s="319">
        <v>222222</v>
      </c>
      <c r="C71" s="320" t="s">
        <v>968</v>
      </c>
      <c r="D71" s="321">
        <v>7.5</v>
      </c>
    </row>
    <row r="72" spans="1:4" x14ac:dyDescent="0.3">
      <c r="A72" s="318">
        <v>44211</v>
      </c>
      <c r="B72" s="319">
        <v>290715</v>
      </c>
      <c r="C72" s="320" t="s">
        <v>969</v>
      </c>
      <c r="D72" s="321">
        <v>6</v>
      </c>
    </row>
    <row r="73" spans="1:4" x14ac:dyDescent="0.3">
      <c r="A73" s="318">
        <v>44209</v>
      </c>
      <c r="B73" s="319">
        <v>333333</v>
      </c>
      <c r="C73" s="320" t="s">
        <v>970</v>
      </c>
      <c r="D73" s="321">
        <v>6.64</v>
      </c>
    </row>
    <row r="74" spans="1:4" x14ac:dyDescent="0.3">
      <c r="A74" s="318">
        <v>44214</v>
      </c>
      <c r="B74" s="319">
        <v>756351</v>
      </c>
      <c r="C74" s="320" t="s">
        <v>971</v>
      </c>
      <c r="D74" s="321">
        <v>7.5</v>
      </c>
    </row>
    <row r="75" spans="1:4" x14ac:dyDescent="0.3">
      <c r="A75" s="318">
        <v>44207</v>
      </c>
      <c r="B75" s="319">
        <v>1010133</v>
      </c>
      <c r="C75" s="320" t="s">
        <v>972</v>
      </c>
      <c r="D75" s="321">
        <v>6.64</v>
      </c>
    </row>
    <row r="76" spans="1:4" x14ac:dyDescent="0.3">
      <c r="A76" s="318">
        <v>44203</v>
      </c>
      <c r="B76" s="319">
        <v>1010140</v>
      </c>
      <c r="C76" s="320" t="s">
        <v>973</v>
      </c>
      <c r="D76" s="321">
        <v>3.75</v>
      </c>
    </row>
    <row r="77" spans="1:4" x14ac:dyDescent="0.3">
      <c r="A77" s="318">
        <v>44207</v>
      </c>
      <c r="B77" s="319">
        <v>1772033</v>
      </c>
      <c r="C77" s="320" t="s">
        <v>974</v>
      </c>
      <c r="D77" s="321">
        <v>7.5</v>
      </c>
    </row>
    <row r="78" spans="1:4" x14ac:dyDescent="0.3">
      <c r="A78" s="318">
        <v>44221</v>
      </c>
      <c r="B78" s="319">
        <v>2020001</v>
      </c>
      <c r="C78" s="320" t="s">
        <v>975</v>
      </c>
      <c r="D78" s="321">
        <v>79.680000000000007</v>
      </c>
    </row>
    <row r="79" spans="1:4" x14ac:dyDescent="0.3">
      <c r="A79" s="318">
        <v>44203</v>
      </c>
      <c r="B79" s="319">
        <v>2893003</v>
      </c>
      <c r="C79" s="320" t="s">
        <v>976</v>
      </c>
      <c r="D79" s="321">
        <v>6.64</v>
      </c>
    </row>
    <row r="80" spans="1:4" x14ac:dyDescent="0.3">
      <c r="A80" s="318">
        <v>44214</v>
      </c>
      <c r="B80" s="319">
        <v>2893004</v>
      </c>
      <c r="C80" s="320" t="s">
        <v>977</v>
      </c>
      <c r="D80" s="321">
        <v>6.64</v>
      </c>
    </row>
    <row r="81" spans="1:4" x14ac:dyDescent="0.3">
      <c r="A81" s="318">
        <v>44211</v>
      </c>
      <c r="B81" s="319">
        <v>2893005</v>
      </c>
      <c r="C81" s="320" t="s">
        <v>978</v>
      </c>
      <c r="D81" s="321">
        <v>6.64</v>
      </c>
    </row>
    <row r="82" spans="1:4" x14ac:dyDescent="0.3">
      <c r="A82" s="318">
        <v>44214</v>
      </c>
      <c r="B82" s="319">
        <v>2893006</v>
      </c>
      <c r="C82" s="320" t="s">
        <v>979</v>
      </c>
      <c r="D82" s="321">
        <v>6.64</v>
      </c>
    </row>
    <row r="83" spans="1:4" x14ac:dyDescent="0.3">
      <c r="A83" s="318">
        <v>44211</v>
      </c>
      <c r="B83" s="319">
        <v>2893007</v>
      </c>
      <c r="C83" s="320" t="s">
        <v>980</v>
      </c>
      <c r="D83" s="321">
        <v>6.64</v>
      </c>
    </row>
    <row r="84" spans="1:4" x14ac:dyDescent="0.3">
      <c r="A84" s="318">
        <v>44208</v>
      </c>
      <c r="B84" s="319">
        <v>2893009</v>
      </c>
      <c r="C84" s="320" t="s">
        <v>981</v>
      </c>
      <c r="D84" s="321">
        <v>6</v>
      </c>
    </row>
    <row r="85" spans="1:4" x14ac:dyDescent="0.3">
      <c r="A85" s="318">
        <v>44215</v>
      </c>
      <c r="B85" s="319">
        <v>2893013</v>
      </c>
      <c r="C85" s="320" t="s">
        <v>982</v>
      </c>
      <c r="D85" s="321">
        <v>6</v>
      </c>
    </row>
    <row r="86" spans="1:4" x14ac:dyDescent="0.3">
      <c r="A86" s="318">
        <v>44216</v>
      </c>
      <c r="B86" s="319">
        <v>2893014</v>
      </c>
      <c r="C86" s="320" t="s">
        <v>983</v>
      </c>
      <c r="D86" s="321">
        <v>6</v>
      </c>
    </row>
    <row r="87" spans="1:4" x14ac:dyDescent="0.3">
      <c r="A87" s="318">
        <v>44200</v>
      </c>
      <c r="B87" s="319">
        <v>2893015</v>
      </c>
      <c r="C87" s="320" t="s">
        <v>984</v>
      </c>
      <c r="D87" s="321">
        <v>6.64</v>
      </c>
    </row>
    <row r="88" spans="1:4" x14ac:dyDescent="0.3">
      <c r="A88" s="318">
        <v>44214</v>
      </c>
      <c r="B88" s="319">
        <v>2893016</v>
      </c>
      <c r="C88" s="320" t="s">
        <v>985</v>
      </c>
      <c r="D88" s="321">
        <v>6</v>
      </c>
    </row>
    <row r="89" spans="1:4" x14ac:dyDescent="0.3">
      <c r="A89" s="318">
        <v>44203</v>
      </c>
      <c r="B89" s="319">
        <v>2893019</v>
      </c>
      <c r="C89" s="320" t="s">
        <v>986</v>
      </c>
      <c r="D89" s="321">
        <v>6.64</v>
      </c>
    </row>
    <row r="90" spans="1:4" x14ac:dyDescent="0.3">
      <c r="A90" s="318">
        <v>44211</v>
      </c>
      <c r="B90" s="319">
        <v>2893022</v>
      </c>
      <c r="C90" s="320" t="s">
        <v>987</v>
      </c>
      <c r="D90" s="321">
        <v>6</v>
      </c>
    </row>
    <row r="91" spans="1:4" x14ac:dyDescent="0.3">
      <c r="A91" s="318">
        <v>44201</v>
      </c>
      <c r="B91" s="319">
        <v>2893024</v>
      </c>
      <c r="C91" s="320" t="s">
        <v>988</v>
      </c>
      <c r="D91" s="321">
        <v>6</v>
      </c>
    </row>
    <row r="92" spans="1:4" x14ac:dyDescent="0.3">
      <c r="A92" s="318">
        <v>44208</v>
      </c>
      <c r="B92" s="319">
        <v>2893026</v>
      </c>
      <c r="C92" s="320" t="s">
        <v>989</v>
      </c>
      <c r="D92" s="321">
        <v>90</v>
      </c>
    </row>
    <row r="93" spans="1:4" x14ac:dyDescent="0.3">
      <c r="A93" s="318">
        <v>44209</v>
      </c>
      <c r="B93" s="319">
        <v>2893027</v>
      </c>
      <c r="C93" s="320" t="s">
        <v>990</v>
      </c>
      <c r="D93" s="321">
        <v>6</v>
      </c>
    </row>
    <row r="94" spans="1:4" x14ac:dyDescent="0.3">
      <c r="A94" s="318">
        <v>44214</v>
      </c>
      <c r="B94" s="319">
        <v>2893033</v>
      </c>
      <c r="C94" s="320" t="s">
        <v>991</v>
      </c>
      <c r="D94" s="321">
        <v>15</v>
      </c>
    </row>
    <row r="95" spans="1:4" x14ac:dyDescent="0.3">
      <c r="A95" s="318">
        <v>44208</v>
      </c>
      <c r="B95" s="319">
        <v>2893036</v>
      </c>
      <c r="C95" s="320" t="s">
        <v>992</v>
      </c>
      <c r="D95" s="321">
        <v>6</v>
      </c>
    </row>
    <row r="96" spans="1:4" x14ac:dyDescent="0.3">
      <c r="A96" s="318">
        <v>44214</v>
      </c>
      <c r="B96" s="319">
        <v>2893040</v>
      </c>
      <c r="C96" s="320" t="s">
        <v>993</v>
      </c>
      <c r="D96" s="321">
        <v>6.64</v>
      </c>
    </row>
    <row r="97" spans="1:4" x14ac:dyDescent="0.3">
      <c r="A97" s="318">
        <v>44210</v>
      </c>
      <c r="B97" s="319">
        <v>2893041</v>
      </c>
      <c r="C97" s="320" t="s">
        <v>994</v>
      </c>
      <c r="D97" s="321">
        <v>12</v>
      </c>
    </row>
    <row r="98" spans="1:4" x14ac:dyDescent="0.3">
      <c r="A98" s="318">
        <v>44222</v>
      </c>
      <c r="B98" s="319">
        <v>2893046</v>
      </c>
      <c r="C98" s="320" t="s">
        <v>995</v>
      </c>
      <c r="D98" s="321">
        <v>6</v>
      </c>
    </row>
    <row r="99" spans="1:4" x14ac:dyDescent="0.3">
      <c r="A99" s="318">
        <v>44209</v>
      </c>
      <c r="B99" s="319">
        <v>2893049</v>
      </c>
      <c r="C99" s="320" t="s">
        <v>996</v>
      </c>
      <c r="D99" s="321">
        <v>6</v>
      </c>
    </row>
    <row r="100" spans="1:4" x14ac:dyDescent="0.3">
      <c r="A100" s="318">
        <v>44216</v>
      </c>
      <c r="B100" s="319">
        <v>2893055</v>
      </c>
      <c r="C100" s="320" t="s">
        <v>997</v>
      </c>
      <c r="D100" s="321">
        <v>6</v>
      </c>
    </row>
    <row r="101" spans="1:4" x14ac:dyDescent="0.3">
      <c r="A101" s="318">
        <v>44207</v>
      </c>
      <c r="B101" s="319">
        <v>2893058</v>
      </c>
      <c r="C101" s="320" t="s">
        <v>998</v>
      </c>
      <c r="D101" s="321">
        <v>6.64</v>
      </c>
    </row>
    <row r="102" spans="1:4" x14ac:dyDescent="0.3">
      <c r="A102" s="318">
        <v>44201</v>
      </c>
      <c r="B102" s="319">
        <v>2893059</v>
      </c>
      <c r="C102" s="320" t="s">
        <v>999</v>
      </c>
      <c r="D102" s="321">
        <v>6.64</v>
      </c>
    </row>
    <row r="103" spans="1:4" x14ac:dyDescent="0.3">
      <c r="A103" s="318">
        <v>44224</v>
      </c>
      <c r="B103" s="319">
        <v>2893068</v>
      </c>
      <c r="C103" s="320" t="s">
        <v>1000</v>
      </c>
      <c r="D103" s="321">
        <v>6</v>
      </c>
    </row>
    <row r="104" spans="1:4" x14ac:dyDescent="0.3">
      <c r="A104" s="318">
        <v>44207</v>
      </c>
      <c r="B104" s="319">
        <v>2893096</v>
      </c>
      <c r="C104" s="320" t="s">
        <v>1001</v>
      </c>
      <c r="D104" s="321">
        <v>6</v>
      </c>
    </row>
    <row r="105" spans="1:4" x14ac:dyDescent="0.3">
      <c r="A105" s="318">
        <v>44215</v>
      </c>
      <c r="B105" s="319">
        <v>2893158</v>
      </c>
      <c r="C105" s="320" t="s">
        <v>1002</v>
      </c>
      <c r="D105" s="321">
        <v>6.64</v>
      </c>
    </row>
    <row r="106" spans="1:4" x14ac:dyDescent="0.3">
      <c r="A106" s="318">
        <v>44200</v>
      </c>
      <c r="B106" s="319">
        <v>2893178</v>
      </c>
      <c r="C106" s="320" t="s">
        <v>1003</v>
      </c>
      <c r="D106" s="321">
        <v>6</v>
      </c>
    </row>
    <row r="107" spans="1:4" x14ac:dyDescent="0.3">
      <c r="A107" s="318">
        <v>44209</v>
      </c>
      <c r="B107" s="319">
        <v>2907008</v>
      </c>
      <c r="C107" s="320" t="s">
        <v>1004</v>
      </c>
      <c r="D107" s="321">
        <v>6</v>
      </c>
    </row>
    <row r="108" spans="1:4" x14ac:dyDescent="0.3">
      <c r="A108" s="318">
        <v>44211</v>
      </c>
      <c r="B108" s="319">
        <v>2907011</v>
      </c>
      <c r="C108" s="320" t="s">
        <v>1005</v>
      </c>
      <c r="D108" s="321">
        <v>6</v>
      </c>
    </row>
    <row r="109" spans="1:4" x14ac:dyDescent="0.3">
      <c r="A109" s="318">
        <v>44207</v>
      </c>
      <c r="B109" s="319">
        <v>2907016</v>
      </c>
      <c r="C109" s="320" t="s">
        <v>1006</v>
      </c>
      <c r="D109" s="321">
        <v>6</v>
      </c>
    </row>
    <row r="110" spans="1:4" x14ac:dyDescent="0.3">
      <c r="A110" s="318">
        <v>44200</v>
      </c>
      <c r="B110" s="319">
        <v>2907018</v>
      </c>
      <c r="C110" s="320" t="s">
        <v>1007</v>
      </c>
      <c r="D110" s="321">
        <v>6.64</v>
      </c>
    </row>
    <row r="111" spans="1:4" x14ac:dyDescent="0.3">
      <c r="A111" s="318">
        <v>44223</v>
      </c>
      <c r="B111" s="319">
        <v>2907019</v>
      </c>
      <c r="C111" s="320" t="s">
        <v>959</v>
      </c>
      <c r="D111" s="321">
        <v>6</v>
      </c>
    </row>
    <row r="112" spans="1:4" x14ac:dyDescent="0.3">
      <c r="A112" s="318">
        <v>44215</v>
      </c>
      <c r="B112" s="319">
        <v>2907030</v>
      </c>
      <c r="C112" s="320" t="s">
        <v>1008</v>
      </c>
      <c r="D112" s="321">
        <v>30</v>
      </c>
    </row>
    <row r="113" spans="1:4" x14ac:dyDescent="0.3">
      <c r="A113" s="318">
        <v>44211</v>
      </c>
      <c r="B113" s="319">
        <v>2907034</v>
      </c>
      <c r="C113" s="320" t="s">
        <v>1009</v>
      </c>
      <c r="D113" s="321">
        <v>6.64</v>
      </c>
    </row>
    <row r="114" spans="1:4" x14ac:dyDescent="0.3">
      <c r="A114" s="318">
        <v>44217</v>
      </c>
      <c r="B114" s="319">
        <v>2907036</v>
      </c>
      <c r="C114" s="320" t="s">
        <v>1010</v>
      </c>
      <c r="D114" s="321">
        <v>6.64</v>
      </c>
    </row>
    <row r="115" spans="1:4" x14ac:dyDescent="0.3">
      <c r="A115" s="318">
        <v>44208</v>
      </c>
      <c r="B115" s="319">
        <v>2907038</v>
      </c>
      <c r="C115" s="320" t="s">
        <v>1011</v>
      </c>
      <c r="D115" s="321">
        <v>6</v>
      </c>
    </row>
    <row r="116" spans="1:4" x14ac:dyDescent="0.3">
      <c r="A116" s="318">
        <v>44203</v>
      </c>
      <c r="B116" s="319">
        <v>2907041</v>
      </c>
      <c r="C116" s="320" t="s">
        <v>1012</v>
      </c>
      <c r="D116" s="321">
        <v>6.64</v>
      </c>
    </row>
    <row r="117" spans="1:4" x14ac:dyDescent="0.3">
      <c r="A117" s="318">
        <v>44204</v>
      </c>
      <c r="B117" s="319">
        <v>2907043</v>
      </c>
      <c r="C117" s="320" t="s">
        <v>1013</v>
      </c>
      <c r="D117" s="321">
        <v>6.64</v>
      </c>
    </row>
    <row r="118" spans="1:4" x14ac:dyDescent="0.3">
      <c r="A118" s="318">
        <v>44211</v>
      </c>
      <c r="B118" s="319">
        <v>2907049</v>
      </c>
      <c r="C118" s="320" t="s">
        <v>1014</v>
      </c>
      <c r="D118" s="321">
        <v>6</v>
      </c>
    </row>
    <row r="119" spans="1:4" x14ac:dyDescent="0.3">
      <c r="A119" s="318">
        <v>44211</v>
      </c>
      <c r="B119" s="319">
        <v>2907052</v>
      </c>
      <c r="C119" s="320" t="s">
        <v>1015</v>
      </c>
      <c r="D119" s="321">
        <v>6</v>
      </c>
    </row>
    <row r="120" spans="1:4" x14ac:dyDescent="0.3">
      <c r="A120" s="318">
        <v>44211</v>
      </c>
      <c r="B120" s="319">
        <v>2907054</v>
      </c>
      <c r="C120" s="320" t="s">
        <v>1016</v>
      </c>
      <c r="D120" s="321">
        <v>6</v>
      </c>
    </row>
    <row r="121" spans="1:4" x14ac:dyDescent="0.3">
      <c r="A121" s="318">
        <v>44211</v>
      </c>
      <c r="B121" s="319">
        <v>2907060</v>
      </c>
      <c r="C121" s="320" t="s">
        <v>1017</v>
      </c>
      <c r="D121" s="321">
        <v>6.64</v>
      </c>
    </row>
    <row r="122" spans="1:4" x14ac:dyDescent="0.3">
      <c r="A122" s="318">
        <v>44215</v>
      </c>
      <c r="B122" s="319">
        <v>2907067</v>
      </c>
      <c r="C122" s="320" t="s">
        <v>1018</v>
      </c>
      <c r="D122" s="321">
        <v>7.5</v>
      </c>
    </row>
    <row r="123" spans="1:4" x14ac:dyDescent="0.3">
      <c r="A123" s="318">
        <v>44215</v>
      </c>
      <c r="B123" s="319">
        <v>2907067</v>
      </c>
      <c r="C123" s="320" t="s">
        <v>1018</v>
      </c>
      <c r="D123" s="321">
        <v>80</v>
      </c>
    </row>
    <row r="124" spans="1:4" x14ac:dyDescent="0.3">
      <c r="A124" s="318">
        <v>44214</v>
      </c>
      <c r="B124" s="319">
        <v>2907069</v>
      </c>
      <c r="C124" s="320" t="s">
        <v>1019</v>
      </c>
      <c r="D124" s="321">
        <v>6.64</v>
      </c>
    </row>
    <row r="125" spans="1:4" x14ac:dyDescent="0.3">
      <c r="A125" s="318">
        <v>44211</v>
      </c>
      <c r="B125" s="319">
        <v>2907071</v>
      </c>
      <c r="C125" s="320" t="s">
        <v>1020</v>
      </c>
      <c r="D125" s="321">
        <v>6.64</v>
      </c>
    </row>
    <row r="126" spans="1:4" x14ac:dyDescent="0.3">
      <c r="A126" s="318">
        <v>44214</v>
      </c>
      <c r="B126" s="319">
        <v>2907076</v>
      </c>
      <c r="C126" s="320" t="s">
        <v>1021</v>
      </c>
      <c r="D126" s="321">
        <v>6</v>
      </c>
    </row>
    <row r="127" spans="1:4" x14ac:dyDescent="0.3">
      <c r="A127" s="318">
        <v>44211</v>
      </c>
      <c r="B127" s="319">
        <v>2907081</v>
      </c>
      <c r="C127" s="320" t="s">
        <v>1022</v>
      </c>
      <c r="D127" s="321">
        <v>6.64</v>
      </c>
    </row>
    <row r="128" spans="1:4" x14ac:dyDescent="0.3">
      <c r="A128" s="318">
        <v>44214</v>
      </c>
      <c r="B128" s="319">
        <v>2907082</v>
      </c>
      <c r="C128" s="320">
        <v>0</v>
      </c>
      <c r="D128" s="321">
        <v>6.64</v>
      </c>
    </row>
    <row r="129" spans="1:4" x14ac:dyDescent="0.3">
      <c r="A129" s="318">
        <v>44211</v>
      </c>
      <c r="B129" s="319">
        <v>2907083</v>
      </c>
      <c r="C129" s="320" t="s">
        <v>1023</v>
      </c>
      <c r="D129" s="321">
        <v>6</v>
      </c>
    </row>
    <row r="130" spans="1:4" x14ac:dyDescent="0.3">
      <c r="A130" s="318">
        <v>44214</v>
      </c>
      <c r="B130" s="319">
        <v>2907088</v>
      </c>
      <c r="C130" s="320" t="s">
        <v>1024</v>
      </c>
      <c r="D130" s="321">
        <v>6</v>
      </c>
    </row>
    <row r="131" spans="1:4" x14ac:dyDescent="0.3">
      <c r="A131" s="318">
        <v>44211</v>
      </c>
      <c r="B131" s="319">
        <v>2907093</v>
      </c>
      <c r="C131" s="320" t="s">
        <v>1025</v>
      </c>
      <c r="D131" s="321">
        <v>3.32</v>
      </c>
    </row>
    <row r="132" spans="1:4" x14ac:dyDescent="0.3">
      <c r="A132" s="318">
        <v>44211</v>
      </c>
      <c r="B132" s="319">
        <v>2907098</v>
      </c>
      <c r="C132" s="320" t="s">
        <v>1026</v>
      </c>
      <c r="D132" s="321">
        <v>6.64</v>
      </c>
    </row>
    <row r="133" spans="1:4" x14ac:dyDescent="0.3">
      <c r="A133" s="318">
        <v>44208</v>
      </c>
      <c r="B133" s="319">
        <v>2907099</v>
      </c>
      <c r="C133" s="320" t="s">
        <v>1027</v>
      </c>
      <c r="D133" s="321">
        <v>6.64</v>
      </c>
    </row>
    <row r="134" spans="1:4" x14ac:dyDescent="0.3">
      <c r="A134" s="318">
        <v>44207</v>
      </c>
      <c r="B134" s="319">
        <v>2907113</v>
      </c>
      <c r="C134" s="320" t="s">
        <v>1028</v>
      </c>
      <c r="D134" s="321">
        <v>6.64</v>
      </c>
    </row>
    <row r="135" spans="1:4" x14ac:dyDescent="0.3">
      <c r="A135" s="318">
        <v>44223</v>
      </c>
      <c r="B135" s="319">
        <v>2907117</v>
      </c>
      <c r="C135" s="320" t="s">
        <v>1029</v>
      </c>
      <c r="D135" s="321">
        <v>6.64</v>
      </c>
    </row>
    <row r="136" spans="1:4" x14ac:dyDescent="0.3">
      <c r="A136" s="318">
        <v>44210</v>
      </c>
      <c r="B136" s="319">
        <v>2907125</v>
      </c>
      <c r="C136" s="320" t="s">
        <v>1030</v>
      </c>
      <c r="D136" s="321">
        <v>6</v>
      </c>
    </row>
    <row r="137" spans="1:4" x14ac:dyDescent="0.3">
      <c r="A137" s="318">
        <v>44207</v>
      </c>
      <c r="B137" s="319">
        <v>2907128</v>
      </c>
      <c r="C137" s="320" t="s">
        <v>1031</v>
      </c>
      <c r="D137" s="321">
        <v>6</v>
      </c>
    </row>
    <row r="138" spans="1:4" x14ac:dyDescent="0.3">
      <c r="A138" s="318">
        <v>44201</v>
      </c>
      <c r="B138" s="319">
        <v>2907134</v>
      </c>
      <c r="C138" s="320" t="s">
        <v>1032</v>
      </c>
      <c r="D138" s="321">
        <v>6.64</v>
      </c>
    </row>
    <row r="139" spans="1:4" x14ac:dyDescent="0.3">
      <c r="A139" s="318">
        <v>44207</v>
      </c>
      <c r="B139" s="319">
        <v>2907145</v>
      </c>
      <c r="C139" s="320" t="s">
        <v>1033</v>
      </c>
      <c r="D139" s="321">
        <v>7.5</v>
      </c>
    </row>
    <row r="140" spans="1:4" x14ac:dyDescent="0.3">
      <c r="A140" s="318">
        <v>44216</v>
      </c>
      <c r="B140" s="319">
        <v>2907145</v>
      </c>
      <c r="C140" s="320" t="s">
        <v>1033</v>
      </c>
      <c r="D140" s="321">
        <v>7.5</v>
      </c>
    </row>
    <row r="141" spans="1:4" x14ac:dyDescent="0.3">
      <c r="A141" s="318">
        <v>44209</v>
      </c>
      <c r="B141" s="319">
        <v>2907147</v>
      </c>
      <c r="C141" s="320" t="s">
        <v>1034</v>
      </c>
      <c r="D141" s="321">
        <v>7.5</v>
      </c>
    </row>
    <row r="142" spans="1:4" x14ac:dyDescent="0.3">
      <c r="A142" s="318">
        <v>44210</v>
      </c>
      <c r="B142" s="319">
        <v>2907148</v>
      </c>
      <c r="C142" s="320" t="s">
        <v>1035</v>
      </c>
      <c r="D142" s="321">
        <v>6</v>
      </c>
    </row>
    <row r="143" spans="1:4" x14ac:dyDescent="0.3">
      <c r="A143" s="318">
        <v>44218</v>
      </c>
      <c r="B143" s="319">
        <v>2907151</v>
      </c>
      <c r="C143" s="320" t="s">
        <v>1036</v>
      </c>
      <c r="D143" s="321">
        <v>3.32</v>
      </c>
    </row>
    <row r="144" spans="1:4" x14ac:dyDescent="0.3">
      <c r="A144" s="318">
        <v>44216</v>
      </c>
      <c r="B144" s="319">
        <v>2907162</v>
      </c>
      <c r="C144" s="320" t="s">
        <v>1037</v>
      </c>
      <c r="D144" s="321">
        <v>6</v>
      </c>
    </row>
    <row r="145" spans="1:4" x14ac:dyDescent="0.3">
      <c r="A145" s="318">
        <v>44216</v>
      </c>
      <c r="B145" s="319">
        <v>2907165</v>
      </c>
      <c r="C145" s="320" t="s">
        <v>1011</v>
      </c>
      <c r="D145" s="321">
        <v>6.64</v>
      </c>
    </row>
    <row r="146" spans="1:4" x14ac:dyDescent="0.3">
      <c r="A146" s="318">
        <v>44214</v>
      </c>
      <c r="B146" s="319">
        <v>2907166</v>
      </c>
      <c r="C146" s="320" t="s">
        <v>1038</v>
      </c>
      <c r="D146" s="321">
        <v>6.64</v>
      </c>
    </row>
    <row r="147" spans="1:4" x14ac:dyDescent="0.3">
      <c r="A147" s="318">
        <v>44215</v>
      </c>
      <c r="B147" s="319">
        <v>2907167</v>
      </c>
      <c r="C147" s="320" t="s">
        <v>1039</v>
      </c>
      <c r="D147" s="321">
        <v>6</v>
      </c>
    </row>
    <row r="148" spans="1:4" x14ac:dyDescent="0.3">
      <c r="A148" s="318">
        <v>44204</v>
      </c>
      <c r="B148" s="319">
        <v>2907170</v>
      </c>
      <c r="C148" s="320" t="s">
        <v>1040</v>
      </c>
      <c r="D148" s="321">
        <v>6</v>
      </c>
    </row>
    <row r="149" spans="1:4" x14ac:dyDescent="0.3">
      <c r="A149" s="318">
        <v>44214</v>
      </c>
      <c r="B149" s="319">
        <v>2907175</v>
      </c>
      <c r="C149" s="320" t="s">
        <v>1041</v>
      </c>
      <c r="D149" s="321">
        <v>6.64</v>
      </c>
    </row>
    <row r="150" spans="1:4" x14ac:dyDescent="0.3">
      <c r="A150" s="318">
        <v>44204</v>
      </c>
      <c r="B150" s="319">
        <v>2907180</v>
      </c>
      <c r="C150" s="320" t="s">
        <v>1042</v>
      </c>
      <c r="D150" s="321">
        <v>6.64</v>
      </c>
    </row>
    <row r="151" spans="1:4" x14ac:dyDescent="0.3">
      <c r="A151" s="318">
        <v>44211</v>
      </c>
      <c r="B151" s="319">
        <v>2907196</v>
      </c>
      <c r="C151" s="320" t="s">
        <v>1043</v>
      </c>
      <c r="D151" s="321">
        <v>6.64</v>
      </c>
    </row>
    <row r="152" spans="1:4" x14ac:dyDescent="0.3">
      <c r="A152" s="318">
        <v>44207</v>
      </c>
      <c r="B152" s="319">
        <v>2907198</v>
      </c>
      <c r="C152" s="320" t="s">
        <v>1044</v>
      </c>
      <c r="D152" s="321">
        <v>6.64</v>
      </c>
    </row>
    <row r="153" spans="1:4" x14ac:dyDescent="0.3">
      <c r="A153" s="318">
        <v>44211</v>
      </c>
      <c r="B153" s="319">
        <v>2907199</v>
      </c>
      <c r="C153" s="320" t="s">
        <v>1045</v>
      </c>
      <c r="D153" s="321">
        <v>6.64</v>
      </c>
    </row>
    <row r="154" spans="1:4" x14ac:dyDescent="0.3">
      <c r="A154" s="318">
        <v>44201</v>
      </c>
      <c r="B154" s="319">
        <v>2907202</v>
      </c>
      <c r="C154" s="320" t="s">
        <v>1046</v>
      </c>
      <c r="D154" s="321">
        <v>6.64</v>
      </c>
    </row>
    <row r="155" spans="1:4" x14ac:dyDescent="0.3">
      <c r="A155" s="318">
        <v>44201</v>
      </c>
      <c r="B155" s="319">
        <v>3217288</v>
      </c>
      <c r="C155" s="320" t="s">
        <v>1047</v>
      </c>
      <c r="D155" s="321">
        <v>6.64</v>
      </c>
    </row>
    <row r="156" spans="1:4" x14ac:dyDescent="0.3">
      <c r="A156" s="318">
        <v>44211</v>
      </c>
      <c r="B156" s="319">
        <v>4772031</v>
      </c>
      <c r="C156" s="320" t="s">
        <v>1048</v>
      </c>
      <c r="D156" s="321">
        <v>7.5</v>
      </c>
    </row>
    <row r="157" spans="1:4" x14ac:dyDescent="0.3">
      <c r="A157" s="318">
        <v>44204</v>
      </c>
      <c r="B157" s="319">
        <v>4772037</v>
      </c>
      <c r="C157" s="320" t="s">
        <v>1049</v>
      </c>
      <c r="D157" s="321">
        <v>7.5</v>
      </c>
    </row>
    <row r="158" spans="1:4" x14ac:dyDescent="0.3">
      <c r="A158" s="318">
        <v>44214</v>
      </c>
      <c r="B158" s="319">
        <v>4772040</v>
      </c>
      <c r="C158" s="320" t="s">
        <v>1050</v>
      </c>
      <c r="D158" s="321">
        <v>7.5</v>
      </c>
    </row>
    <row r="159" spans="1:4" x14ac:dyDescent="0.3">
      <c r="A159" s="318">
        <v>44216</v>
      </c>
      <c r="B159" s="319">
        <v>4772046</v>
      </c>
      <c r="C159" s="320" t="s">
        <v>1051</v>
      </c>
      <c r="D159" s="321">
        <v>6.64</v>
      </c>
    </row>
    <row r="160" spans="1:4" x14ac:dyDescent="0.3">
      <c r="A160" s="318">
        <v>44204</v>
      </c>
      <c r="B160" s="319">
        <v>4772048</v>
      </c>
      <c r="C160" s="320" t="s">
        <v>1052</v>
      </c>
      <c r="D160" s="321">
        <v>7.5</v>
      </c>
    </row>
    <row r="161" spans="1:4" x14ac:dyDescent="0.3">
      <c r="A161" s="318">
        <v>44211</v>
      </c>
      <c r="B161" s="319">
        <v>4772059</v>
      </c>
      <c r="C161" s="320" t="s">
        <v>1053</v>
      </c>
      <c r="D161" s="321">
        <v>7.5</v>
      </c>
    </row>
    <row r="162" spans="1:4" x14ac:dyDescent="0.3">
      <c r="A162" s="318">
        <v>44210</v>
      </c>
      <c r="B162" s="319">
        <v>4772062</v>
      </c>
      <c r="C162" s="320" t="s">
        <v>1054</v>
      </c>
      <c r="D162" s="321">
        <v>45</v>
      </c>
    </row>
    <row r="163" spans="1:4" x14ac:dyDescent="0.3">
      <c r="A163" s="318">
        <v>44207</v>
      </c>
      <c r="B163" s="319">
        <v>4772064</v>
      </c>
      <c r="C163" s="320" t="s">
        <v>1055</v>
      </c>
      <c r="D163" s="321">
        <v>7.5</v>
      </c>
    </row>
    <row r="164" spans="1:4" x14ac:dyDescent="0.3">
      <c r="A164" s="318">
        <v>44211</v>
      </c>
      <c r="B164" s="319">
        <v>4772067</v>
      </c>
      <c r="C164" s="320" t="s">
        <v>1056</v>
      </c>
      <c r="D164" s="321">
        <v>22.5</v>
      </c>
    </row>
    <row r="165" spans="1:4" x14ac:dyDescent="0.3">
      <c r="A165" s="318">
        <v>44208</v>
      </c>
      <c r="B165" s="319">
        <v>4772069</v>
      </c>
      <c r="C165" s="320" t="s">
        <v>1057</v>
      </c>
      <c r="D165" s="321">
        <v>7.5</v>
      </c>
    </row>
    <row r="166" spans="1:4" x14ac:dyDescent="0.3">
      <c r="A166" s="318">
        <v>44214</v>
      </c>
      <c r="B166" s="319">
        <v>4772070</v>
      </c>
      <c r="C166" s="320" t="s">
        <v>1058</v>
      </c>
      <c r="D166" s="321">
        <v>7.5</v>
      </c>
    </row>
    <row r="167" spans="1:4" x14ac:dyDescent="0.3">
      <c r="A167" s="318">
        <v>44214</v>
      </c>
      <c r="B167" s="319">
        <v>4772072</v>
      </c>
      <c r="C167" s="320" t="s">
        <v>1059</v>
      </c>
      <c r="D167" s="321">
        <v>6.64</v>
      </c>
    </row>
    <row r="168" spans="1:4" x14ac:dyDescent="0.3">
      <c r="A168" s="318">
        <v>44209</v>
      </c>
      <c r="B168" s="319">
        <v>6130028</v>
      </c>
      <c r="C168" s="320" t="s">
        <v>331</v>
      </c>
      <c r="D168" s="321">
        <v>6.64</v>
      </c>
    </row>
    <row r="169" spans="1:4" x14ac:dyDescent="0.3">
      <c r="A169" s="318">
        <v>44211</v>
      </c>
      <c r="B169" s="319">
        <v>6130103</v>
      </c>
      <c r="C169" s="320" t="s">
        <v>1060</v>
      </c>
      <c r="D169" s="321">
        <v>6.64</v>
      </c>
    </row>
    <row r="170" spans="1:4" x14ac:dyDescent="0.3">
      <c r="A170" s="318">
        <v>44209</v>
      </c>
      <c r="B170" s="319">
        <v>6130117</v>
      </c>
      <c r="C170" s="320" t="s">
        <v>1061</v>
      </c>
      <c r="D170" s="321">
        <v>7.5</v>
      </c>
    </row>
    <row r="171" spans="1:4" x14ac:dyDescent="0.3">
      <c r="A171" s="318">
        <v>44210</v>
      </c>
      <c r="B171" s="319">
        <v>6130146</v>
      </c>
      <c r="C171" s="320" t="s">
        <v>1062</v>
      </c>
      <c r="D171" s="321">
        <v>7.5</v>
      </c>
    </row>
    <row r="172" spans="1:4" x14ac:dyDescent="0.3">
      <c r="A172" s="318">
        <v>44211</v>
      </c>
      <c r="B172" s="319">
        <v>6130155</v>
      </c>
      <c r="C172" s="320" t="s">
        <v>1063</v>
      </c>
      <c r="D172" s="321">
        <v>7.5</v>
      </c>
    </row>
    <row r="173" spans="1:4" x14ac:dyDescent="0.3">
      <c r="A173" s="318">
        <v>44211</v>
      </c>
      <c r="B173" s="319">
        <v>6130210</v>
      </c>
      <c r="C173" s="320" t="s">
        <v>1064</v>
      </c>
      <c r="D173" s="321">
        <v>7.5</v>
      </c>
    </row>
    <row r="174" spans="1:4" x14ac:dyDescent="0.3">
      <c r="A174" s="318">
        <v>44211</v>
      </c>
      <c r="B174" s="319">
        <v>6130229</v>
      </c>
      <c r="C174" s="320" t="s">
        <v>1065</v>
      </c>
      <c r="D174" s="321">
        <v>6.64</v>
      </c>
    </row>
    <row r="175" spans="1:4" x14ac:dyDescent="0.3">
      <c r="A175" s="318">
        <v>44209</v>
      </c>
      <c r="B175" s="319">
        <v>6681032</v>
      </c>
      <c r="C175" s="320" t="s">
        <v>1066</v>
      </c>
      <c r="D175" s="321">
        <v>45</v>
      </c>
    </row>
    <row r="176" spans="1:4" x14ac:dyDescent="0.3">
      <c r="A176" s="318">
        <v>44200</v>
      </c>
      <c r="B176" s="319">
        <v>6681239</v>
      </c>
      <c r="C176" s="320" t="s">
        <v>1067</v>
      </c>
      <c r="D176" s="321">
        <v>7.5</v>
      </c>
    </row>
    <row r="177" spans="1:4" x14ac:dyDescent="0.3">
      <c r="A177" s="318">
        <v>44221</v>
      </c>
      <c r="B177" s="319">
        <v>6801047</v>
      </c>
      <c r="C177" s="320" t="s">
        <v>1068</v>
      </c>
      <c r="D177" s="321">
        <v>7.5</v>
      </c>
    </row>
    <row r="178" spans="1:4" x14ac:dyDescent="0.3">
      <c r="A178" s="318">
        <v>44207</v>
      </c>
      <c r="B178" s="319">
        <v>6881001</v>
      </c>
      <c r="C178" s="320" t="s">
        <v>1069</v>
      </c>
      <c r="D178" s="321">
        <v>7.5</v>
      </c>
    </row>
    <row r="179" spans="1:4" x14ac:dyDescent="0.3">
      <c r="A179" s="318">
        <v>44211</v>
      </c>
      <c r="B179" s="319">
        <v>6881004</v>
      </c>
      <c r="C179" s="320" t="s">
        <v>1070</v>
      </c>
      <c r="D179" s="321">
        <v>6.64</v>
      </c>
    </row>
    <row r="180" spans="1:4" x14ac:dyDescent="0.3">
      <c r="A180" s="318">
        <v>44207</v>
      </c>
      <c r="B180" s="319">
        <v>6881020</v>
      </c>
      <c r="C180" s="320" t="s">
        <v>207</v>
      </c>
      <c r="D180" s="321">
        <v>7.5</v>
      </c>
    </row>
    <row r="181" spans="1:4" x14ac:dyDescent="0.3">
      <c r="A181" s="318">
        <v>44214</v>
      </c>
      <c r="B181" s="319">
        <v>6881020</v>
      </c>
      <c r="C181" s="320" t="s">
        <v>207</v>
      </c>
      <c r="D181" s="321">
        <v>6.64</v>
      </c>
    </row>
    <row r="182" spans="1:4" x14ac:dyDescent="0.3">
      <c r="A182" s="318">
        <v>44209</v>
      </c>
      <c r="B182" s="319">
        <v>6881024</v>
      </c>
      <c r="C182" s="320" t="s">
        <v>1071</v>
      </c>
      <c r="D182" s="321">
        <v>6.64</v>
      </c>
    </row>
    <row r="183" spans="1:4" x14ac:dyDescent="0.3">
      <c r="A183" s="318">
        <v>44211</v>
      </c>
      <c r="B183" s="319">
        <v>6881025</v>
      </c>
      <c r="C183" s="320" t="s">
        <v>1072</v>
      </c>
      <c r="D183" s="321">
        <v>7.5</v>
      </c>
    </row>
    <row r="184" spans="1:4" x14ac:dyDescent="0.3">
      <c r="A184" s="318">
        <v>44207</v>
      </c>
      <c r="B184" s="319">
        <v>6881029</v>
      </c>
      <c r="C184" s="320" t="s">
        <v>1073</v>
      </c>
      <c r="D184" s="321">
        <v>7.5</v>
      </c>
    </row>
    <row r="185" spans="1:4" x14ac:dyDescent="0.3">
      <c r="A185" s="318">
        <v>44208</v>
      </c>
      <c r="B185" s="319">
        <v>6881030</v>
      </c>
      <c r="C185" s="320" t="s">
        <v>1074</v>
      </c>
      <c r="D185" s="321">
        <v>6.64</v>
      </c>
    </row>
    <row r="186" spans="1:4" x14ac:dyDescent="0.3">
      <c r="A186" s="318">
        <v>44214</v>
      </c>
      <c r="B186" s="319">
        <v>6881044</v>
      </c>
      <c r="C186" s="320" t="s">
        <v>1075</v>
      </c>
      <c r="D186" s="321">
        <v>6.64</v>
      </c>
    </row>
    <row r="187" spans="1:4" x14ac:dyDescent="0.3">
      <c r="A187" s="318">
        <v>44204</v>
      </c>
      <c r="B187" s="319">
        <v>6881045</v>
      </c>
      <c r="C187" s="320" t="s">
        <v>1076</v>
      </c>
      <c r="D187" s="321">
        <v>7.5</v>
      </c>
    </row>
    <row r="188" spans="1:4" x14ac:dyDescent="0.3">
      <c r="A188" s="318">
        <v>44209</v>
      </c>
      <c r="B188" s="319">
        <v>6881049</v>
      </c>
      <c r="C188" s="320" t="s">
        <v>1077</v>
      </c>
      <c r="D188" s="321">
        <v>3.32</v>
      </c>
    </row>
    <row r="189" spans="1:4" x14ac:dyDescent="0.3">
      <c r="A189" s="318">
        <v>44208</v>
      </c>
      <c r="B189" s="319">
        <v>6881056</v>
      </c>
      <c r="C189" s="320" t="s">
        <v>1078</v>
      </c>
      <c r="D189" s="321">
        <v>7.5</v>
      </c>
    </row>
    <row r="190" spans="1:4" x14ac:dyDescent="0.3">
      <c r="A190" s="318">
        <v>44211</v>
      </c>
      <c r="B190" s="319">
        <v>6881061</v>
      </c>
      <c r="C190" s="320" t="s">
        <v>1079</v>
      </c>
      <c r="D190" s="321">
        <v>7.5</v>
      </c>
    </row>
    <row r="191" spans="1:4" x14ac:dyDescent="0.3">
      <c r="A191" s="318">
        <v>44214</v>
      </c>
      <c r="B191" s="319">
        <v>6881088</v>
      </c>
      <c r="C191" s="320" t="s">
        <v>1080</v>
      </c>
      <c r="D191" s="321">
        <v>7.5</v>
      </c>
    </row>
    <row r="192" spans="1:4" x14ac:dyDescent="0.3">
      <c r="A192" s="318">
        <v>44211</v>
      </c>
      <c r="B192" s="319">
        <v>6881094</v>
      </c>
      <c r="C192" s="320" t="s">
        <v>1081</v>
      </c>
      <c r="D192" s="321">
        <v>7.5</v>
      </c>
    </row>
    <row r="193" spans="1:4" x14ac:dyDescent="0.3">
      <c r="A193" s="318">
        <v>44211</v>
      </c>
      <c r="B193" s="319">
        <v>6881095</v>
      </c>
      <c r="C193" s="320" t="s">
        <v>1082</v>
      </c>
      <c r="D193" s="321">
        <v>7.5</v>
      </c>
    </row>
    <row r="194" spans="1:4" x14ac:dyDescent="0.3">
      <c r="A194" s="318">
        <v>44217</v>
      </c>
      <c r="B194" s="319">
        <v>6881169</v>
      </c>
      <c r="C194" s="320" t="s">
        <v>1083</v>
      </c>
      <c r="D194" s="321">
        <v>7.5</v>
      </c>
    </row>
    <row r="195" spans="1:4" x14ac:dyDescent="0.3">
      <c r="A195" s="318">
        <v>44210</v>
      </c>
      <c r="B195" s="319">
        <v>6881170</v>
      </c>
      <c r="C195" s="320" t="s">
        <v>1084</v>
      </c>
      <c r="D195" s="321">
        <v>30</v>
      </c>
    </row>
    <row r="196" spans="1:4" x14ac:dyDescent="0.3">
      <c r="A196" s="318">
        <v>44200</v>
      </c>
      <c r="B196" s="319">
        <v>6881173</v>
      </c>
      <c r="C196" s="320" t="s">
        <v>1085</v>
      </c>
      <c r="D196" s="321">
        <v>7.5</v>
      </c>
    </row>
    <row r="197" spans="1:4" x14ac:dyDescent="0.3">
      <c r="A197" s="318">
        <v>44207</v>
      </c>
      <c r="B197" s="319">
        <v>6881180</v>
      </c>
      <c r="C197" s="320" t="s">
        <v>1086</v>
      </c>
      <c r="D197" s="321">
        <v>7.5</v>
      </c>
    </row>
    <row r="198" spans="1:4" x14ac:dyDescent="0.3">
      <c r="A198" s="318">
        <v>44221</v>
      </c>
      <c r="B198" s="319">
        <v>6881187</v>
      </c>
      <c r="C198" s="320" t="s">
        <v>1087</v>
      </c>
      <c r="D198" s="321">
        <v>6.64</v>
      </c>
    </row>
    <row r="199" spans="1:4" x14ac:dyDescent="0.3">
      <c r="A199" s="318">
        <v>44208</v>
      </c>
      <c r="B199" s="319">
        <v>6881193</v>
      </c>
      <c r="C199" s="320" t="s">
        <v>1088</v>
      </c>
      <c r="D199" s="321">
        <v>7.5</v>
      </c>
    </row>
    <row r="200" spans="1:4" x14ac:dyDescent="0.3">
      <c r="A200" s="318">
        <v>44207</v>
      </c>
      <c r="B200" s="319">
        <v>6881197</v>
      </c>
      <c r="C200" s="320" t="s">
        <v>1089</v>
      </c>
      <c r="D200" s="321">
        <v>7.5</v>
      </c>
    </row>
    <row r="201" spans="1:4" x14ac:dyDescent="0.3">
      <c r="A201" s="318">
        <v>44211</v>
      </c>
      <c r="B201" s="319">
        <v>6881199</v>
      </c>
      <c r="C201" s="320" t="s">
        <v>1090</v>
      </c>
      <c r="D201" s="321">
        <v>7.5</v>
      </c>
    </row>
    <row r="202" spans="1:4" x14ac:dyDescent="0.3">
      <c r="A202" s="318">
        <v>44209</v>
      </c>
      <c r="B202" s="319">
        <v>6881204</v>
      </c>
      <c r="C202" s="320" t="s">
        <v>1091</v>
      </c>
      <c r="D202" s="321">
        <v>6.7</v>
      </c>
    </row>
    <row r="203" spans="1:4" x14ac:dyDescent="0.3">
      <c r="A203" s="318">
        <v>44210</v>
      </c>
      <c r="B203" s="319">
        <v>6881204</v>
      </c>
      <c r="C203" s="320" t="s">
        <v>1091</v>
      </c>
      <c r="D203" s="321">
        <v>0.8</v>
      </c>
    </row>
    <row r="204" spans="1:4" x14ac:dyDescent="0.3">
      <c r="A204" s="318">
        <v>44208</v>
      </c>
      <c r="B204" s="319">
        <v>6881243</v>
      </c>
      <c r="C204" s="320" t="s">
        <v>1092</v>
      </c>
      <c r="D204" s="321">
        <v>7</v>
      </c>
    </row>
    <row r="205" spans="1:4" x14ac:dyDescent="0.3">
      <c r="A205" s="318">
        <v>44214</v>
      </c>
      <c r="B205" s="319">
        <v>6881246</v>
      </c>
      <c r="C205" s="320" t="s">
        <v>1093</v>
      </c>
      <c r="D205" s="321">
        <v>7.5</v>
      </c>
    </row>
    <row r="206" spans="1:4" x14ac:dyDescent="0.3">
      <c r="A206" s="318">
        <v>44211</v>
      </c>
      <c r="B206" s="319">
        <v>6881251</v>
      </c>
      <c r="C206" s="320" t="s">
        <v>1094</v>
      </c>
      <c r="D206" s="321">
        <v>7.5</v>
      </c>
    </row>
    <row r="207" spans="1:4" x14ac:dyDescent="0.3">
      <c r="A207" s="318">
        <v>44209</v>
      </c>
      <c r="B207" s="319">
        <v>6881256</v>
      </c>
      <c r="C207" s="320" t="s">
        <v>1095</v>
      </c>
      <c r="D207" s="321">
        <v>7.5</v>
      </c>
    </row>
    <row r="208" spans="1:4" x14ac:dyDescent="0.3">
      <c r="A208" s="318">
        <v>44216</v>
      </c>
      <c r="B208" s="319">
        <v>6883039</v>
      </c>
      <c r="C208" s="320" t="s">
        <v>1096</v>
      </c>
      <c r="D208" s="321">
        <v>6.64</v>
      </c>
    </row>
    <row r="209" spans="1:4" x14ac:dyDescent="0.3">
      <c r="A209" s="318">
        <v>44211</v>
      </c>
      <c r="B209" s="319">
        <v>7501179</v>
      </c>
      <c r="C209" s="320" t="s">
        <v>1097</v>
      </c>
      <c r="D209" s="321">
        <v>6.64</v>
      </c>
    </row>
    <row r="210" spans="1:4" x14ac:dyDescent="0.3">
      <c r="A210" s="318">
        <v>44211</v>
      </c>
      <c r="B210" s="319">
        <v>7563017</v>
      </c>
      <c r="C210" s="320" t="s">
        <v>1098</v>
      </c>
      <c r="D210" s="321">
        <v>6.64</v>
      </c>
    </row>
    <row r="211" spans="1:4" x14ac:dyDescent="0.3">
      <c r="A211" s="318">
        <v>44214</v>
      </c>
      <c r="B211" s="319">
        <v>7563020</v>
      </c>
      <c r="C211" s="320" t="s">
        <v>1099</v>
      </c>
      <c r="D211" s="321">
        <v>7.5</v>
      </c>
    </row>
    <row r="212" spans="1:4" x14ac:dyDescent="0.3">
      <c r="A212" s="318">
        <v>44211</v>
      </c>
      <c r="B212" s="319">
        <v>7563033</v>
      </c>
      <c r="C212" s="320" t="s">
        <v>1100</v>
      </c>
      <c r="D212" s="321">
        <v>7</v>
      </c>
    </row>
    <row r="213" spans="1:4" x14ac:dyDescent="0.3">
      <c r="A213" s="318">
        <v>44203</v>
      </c>
      <c r="B213" s="319">
        <v>7563035</v>
      </c>
      <c r="C213" s="320" t="s">
        <v>1101</v>
      </c>
      <c r="D213" s="321">
        <v>6.64</v>
      </c>
    </row>
    <row r="214" spans="1:4" x14ac:dyDescent="0.3">
      <c r="A214" s="318">
        <v>44207</v>
      </c>
      <c r="B214" s="319">
        <v>7563035</v>
      </c>
      <c r="C214" s="320" t="s">
        <v>1101</v>
      </c>
      <c r="D214" s="321">
        <v>0.86</v>
      </c>
    </row>
    <row r="215" spans="1:4" x14ac:dyDescent="0.3">
      <c r="A215" s="318">
        <v>44215</v>
      </c>
      <c r="B215" s="319">
        <v>7563036</v>
      </c>
      <c r="C215" s="320" t="s">
        <v>1102</v>
      </c>
      <c r="D215" s="321">
        <v>60</v>
      </c>
    </row>
    <row r="216" spans="1:4" x14ac:dyDescent="0.3">
      <c r="A216" s="318">
        <v>44211</v>
      </c>
      <c r="B216" s="319">
        <v>7563047</v>
      </c>
      <c r="C216" s="320" t="s">
        <v>1102</v>
      </c>
      <c r="D216" s="321">
        <v>15</v>
      </c>
    </row>
    <row r="217" spans="1:4" x14ac:dyDescent="0.3">
      <c r="A217" s="318">
        <v>44214</v>
      </c>
      <c r="B217" s="319">
        <v>7563053</v>
      </c>
      <c r="C217" s="320" t="s">
        <v>1103</v>
      </c>
      <c r="D217" s="321">
        <v>6.64</v>
      </c>
    </row>
    <row r="218" spans="1:4" x14ac:dyDescent="0.3">
      <c r="A218" s="318">
        <v>44216</v>
      </c>
      <c r="B218" s="319">
        <v>7563073</v>
      </c>
      <c r="C218" s="320" t="s">
        <v>1104</v>
      </c>
      <c r="D218" s="321">
        <v>6.64</v>
      </c>
    </row>
    <row r="219" spans="1:4" x14ac:dyDescent="0.3">
      <c r="A219" s="318">
        <v>44211</v>
      </c>
      <c r="B219" s="319">
        <v>7563087</v>
      </c>
      <c r="C219" s="320" t="s">
        <v>1105</v>
      </c>
      <c r="D219" s="321">
        <v>7.5</v>
      </c>
    </row>
    <row r="220" spans="1:4" x14ac:dyDescent="0.3">
      <c r="A220" s="318">
        <v>44211</v>
      </c>
      <c r="B220" s="319">
        <v>7563114</v>
      </c>
      <c r="C220" s="320" t="s">
        <v>1106</v>
      </c>
      <c r="D220" s="321">
        <v>6.64</v>
      </c>
    </row>
    <row r="221" spans="1:4" x14ac:dyDescent="0.3">
      <c r="A221" s="318">
        <v>44216</v>
      </c>
      <c r="B221" s="319">
        <v>7563141</v>
      </c>
      <c r="C221" s="320" t="s">
        <v>1107</v>
      </c>
      <c r="D221" s="321">
        <v>6.64</v>
      </c>
    </row>
    <row r="222" spans="1:4" x14ac:dyDescent="0.3">
      <c r="A222" s="318">
        <v>44217</v>
      </c>
      <c r="B222" s="319">
        <v>7563152</v>
      </c>
      <c r="C222" s="320">
        <v>0</v>
      </c>
      <c r="D222" s="321">
        <v>19.920000000000002</v>
      </c>
    </row>
    <row r="223" spans="1:4" x14ac:dyDescent="0.3">
      <c r="A223" s="318">
        <v>44211</v>
      </c>
      <c r="B223" s="319">
        <v>7563189</v>
      </c>
      <c r="C223" s="320" t="s">
        <v>1108</v>
      </c>
      <c r="D223" s="321">
        <v>6.64</v>
      </c>
    </row>
    <row r="224" spans="1:4" x14ac:dyDescent="0.3">
      <c r="A224" s="318">
        <v>44207</v>
      </c>
      <c r="B224" s="319">
        <v>7563191</v>
      </c>
      <c r="C224" s="320" t="s">
        <v>1109</v>
      </c>
      <c r="D224" s="321">
        <v>7.5</v>
      </c>
    </row>
    <row r="225" spans="1:5" x14ac:dyDescent="0.3">
      <c r="A225" s="318">
        <v>44200</v>
      </c>
      <c r="B225" s="319">
        <v>8577239</v>
      </c>
      <c r="C225" s="320" t="s">
        <v>1110</v>
      </c>
      <c r="D225" s="321">
        <v>19.920000000000002</v>
      </c>
    </row>
    <row r="226" spans="1:5" x14ac:dyDescent="0.3">
      <c r="A226" s="318">
        <v>44204</v>
      </c>
      <c r="B226" s="319">
        <v>9012021</v>
      </c>
      <c r="C226" s="320" t="s">
        <v>1111</v>
      </c>
      <c r="D226" s="321">
        <v>72</v>
      </c>
      <c r="E226" t="s">
        <v>1193</v>
      </c>
    </row>
    <row r="227" spans="1:5" x14ac:dyDescent="0.3">
      <c r="A227" s="318">
        <v>44209</v>
      </c>
      <c r="B227" s="319">
        <v>9195122</v>
      </c>
      <c r="C227" s="320" t="s">
        <v>1112</v>
      </c>
      <c r="D227" s="321">
        <v>7.5</v>
      </c>
    </row>
    <row r="228" spans="1:5" x14ac:dyDescent="0.3">
      <c r="A228" s="318">
        <v>44207</v>
      </c>
      <c r="B228" s="319">
        <v>9195127</v>
      </c>
      <c r="C228" s="320" t="s">
        <v>1113</v>
      </c>
      <c r="D228" s="321">
        <v>7.5</v>
      </c>
    </row>
    <row r="229" spans="1:5" x14ac:dyDescent="0.3">
      <c r="A229" s="318">
        <v>44211</v>
      </c>
      <c r="B229" s="319">
        <v>9195133</v>
      </c>
      <c r="C229" s="320" t="s">
        <v>1114</v>
      </c>
      <c r="D229" s="321">
        <v>7.5</v>
      </c>
    </row>
    <row r="230" spans="1:5" x14ac:dyDescent="0.3">
      <c r="A230" s="318">
        <v>44216</v>
      </c>
      <c r="B230" s="319">
        <v>9195205</v>
      </c>
      <c r="C230" s="320" t="s">
        <v>1115</v>
      </c>
      <c r="D230" s="321">
        <v>46.48</v>
      </c>
    </row>
    <row r="231" spans="1:5" x14ac:dyDescent="0.3">
      <c r="A231" s="318">
        <v>44200</v>
      </c>
      <c r="B231" s="319">
        <v>9261349</v>
      </c>
      <c r="C231" s="320" t="s">
        <v>1116</v>
      </c>
      <c r="D231" s="321">
        <v>7.5</v>
      </c>
    </row>
    <row r="232" spans="1:5" x14ac:dyDescent="0.3">
      <c r="A232" s="318">
        <v>44207</v>
      </c>
      <c r="B232" s="319">
        <v>9263003</v>
      </c>
      <c r="C232" s="320" t="s">
        <v>1117</v>
      </c>
      <c r="D232" s="321">
        <v>8</v>
      </c>
    </row>
    <row r="233" spans="1:5" x14ac:dyDescent="0.3">
      <c r="A233" s="318">
        <v>44211</v>
      </c>
      <c r="B233" s="319">
        <v>9263004</v>
      </c>
      <c r="C233" s="320" t="s">
        <v>1118</v>
      </c>
      <c r="D233" s="321">
        <v>7.5</v>
      </c>
    </row>
    <row r="234" spans="1:5" x14ac:dyDescent="0.3">
      <c r="A234" s="318">
        <v>44210</v>
      </c>
      <c r="B234" s="319">
        <v>9263005</v>
      </c>
      <c r="C234" s="320" t="s">
        <v>1119</v>
      </c>
      <c r="D234" s="321">
        <v>6.64</v>
      </c>
    </row>
    <row r="235" spans="1:5" x14ac:dyDescent="0.3">
      <c r="A235" s="318">
        <v>44210</v>
      </c>
      <c r="B235" s="319">
        <v>9263005</v>
      </c>
      <c r="C235" s="320" t="s">
        <v>1119</v>
      </c>
      <c r="D235" s="321">
        <v>7.5</v>
      </c>
    </row>
    <row r="236" spans="1:5" x14ac:dyDescent="0.3">
      <c r="A236" s="318">
        <v>44211</v>
      </c>
      <c r="B236" s="319">
        <v>9263011</v>
      </c>
      <c r="C236" s="320" t="s">
        <v>1120</v>
      </c>
      <c r="D236" s="321">
        <v>7.5</v>
      </c>
    </row>
    <row r="237" spans="1:5" x14ac:dyDescent="0.3">
      <c r="A237" s="318">
        <v>44216</v>
      </c>
      <c r="B237" s="319">
        <v>9263012</v>
      </c>
      <c r="C237" s="320" t="s">
        <v>1121</v>
      </c>
      <c r="D237" s="321">
        <v>7.5</v>
      </c>
    </row>
    <row r="238" spans="1:5" x14ac:dyDescent="0.3">
      <c r="A238" s="318">
        <v>44215</v>
      </c>
      <c r="B238" s="319">
        <v>9263013</v>
      </c>
      <c r="C238" s="320" t="s">
        <v>1122</v>
      </c>
      <c r="D238" s="321">
        <v>7.5</v>
      </c>
    </row>
    <row r="239" spans="1:5" x14ac:dyDescent="0.3">
      <c r="A239" s="318">
        <v>44215</v>
      </c>
      <c r="B239" s="319">
        <v>9263014</v>
      </c>
      <c r="C239" s="320" t="s">
        <v>1123</v>
      </c>
      <c r="D239" s="321">
        <v>6.68</v>
      </c>
    </row>
    <row r="240" spans="1:5" x14ac:dyDescent="0.3">
      <c r="A240" s="318">
        <v>44209</v>
      </c>
      <c r="B240" s="319">
        <v>9263016</v>
      </c>
      <c r="C240" s="320" t="s">
        <v>1124</v>
      </c>
      <c r="D240" s="321">
        <v>7.5</v>
      </c>
    </row>
    <row r="241" spans="1:4" x14ac:dyDescent="0.3">
      <c r="A241" s="318">
        <v>44216</v>
      </c>
      <c r="B241" s="319">
        <v>9263020</v>
      </c>
      <c r="C241" s="320" t="s">
        <v>1125</v>
      </c>
      <c r="D241" s="321">
        <v>7.5</v>
      </c>
    </row>
    <row r="242" spans="1:4" x14ac:dyDescent="0.3">
      <c r="A242" s="318">
        <v>44211</v>
      </c>
      <c r="B242" s="319">
        <v>9263022</v>
      </c>
      <c r="C242" s="320" t="s">
        <v>1126</v>
      </c>
      <c r="D242" s="321">
        <v>6.64</v>
      </c>
    </row>
    <row r="243" spans="1:4" x14ac:dyDescent="0.3">
      <c r="A243" s="318">
        <v>44214</v>
      </c>
      <c r="B243" s="319">
        <v>9263033</v>
      </c>
      <c r="C243" s="320" t="s">
        <v>1127</v>
      </c>
      <c r="D243" s="321">
        <v>7.5</v>
      </c>
    </row>
    <row r="244" spans="1:4" x14ac:dyDescent="0.3">
      <c r="A244" s="318">
        <v>44200</v>
      </c>
      <c r="B244" s="319">
        <v>9263034</v>
      </c>
      <c r="C244" s="320" t="s">
        <v>1128</v>
      </c>
      <c r="D244" s="321">
        <v>7.5</v>
      </c>
    </row>
    <row r="245" spans="1:4" x14ac:dyDescent="0.3">
      <c r="A245" s="318">
        <v>44214</v>
      </c>
      <c r="B245" s="319">
        <v>9263049</v>
      </c>
      <c r="C245" s="320" t="s">
        <v>1129</v>
      </c>
      <c r="D245" s="321">
        <v>6.64</v>
      </c>
    </row>
    <row r="246" spans="1:4" x14ac:dyDescent="0.3">
      <c r="A246" s="318">
        <v>44209</v>
      </c>
      <c r="B246" s="319">
        <v>9263051</v>
      </c>
      <c r="C246" s="320" t="s">
        <v>1130</v>
      </c>
      <c r="D246" s="321">
        <v>6.64</v>
      </c>
    </row>
    <row r="247" spans="1:4" x14ac:dyDescent="0.3">
      <c r="A247" s="318">
        <v>44204</v>
      </c>
      <c r="B247" s="319">
        <v>9263052</v>
      </c>
      <c r="C247" s="320" t="s">
        <v>1131</v>
      </c>
      <c r="D247" s="321">
        <v>15</v>
      </c>
    </row>
    <row r="248" spans="1:4" x14ac:dyDescent="0.3">
      <c r="A248" s="318">
        <v>44211</v>
      </c>
      <c r="B248" s="319">
        <v>9263054</v>
      </c>
      <c r="C248" s="320" t="s">
        <v>1132</v>
      </c>
      <c r="D248" s="321">
        <v>7.5</v>
      </c>
    </row>
    <row r="249" spans="1:4" x14ac:dyDescent="0.3">
      <c r="A249" s="318">
        <v>44214</v>
      </c>
      <c r="B249" s="319">
        <v>9263064</v>
      </c>
      <c r="C249" s="320" t="s">
        <v>1133</v>
      </c>
      <c r="D249" s="321">
        <v>90</v>
      </c>
    </row>
    <row r="250" spans="1:4" x14ac:dyDescent="0.3">
      <c r="A250" s="318">
        <v>44208</v>
      </c>
      <c r="B250" s="319">
        <v>9263066</v>
      </c>
      <c r="C250" s="320" t="s">
        <v>1134</v>
      </c>
      <c r="D250" s="321">
        <v>7.5</v>
      </c>
    </row>
    <row r="251" spans="1:4" x14ac:dyDescent="0.3">
      <c r="A251" s="318">
        <v>44216</v>
      </c>
      <c r="B251" s="319">
        <v>9263068</v>
      </c>
      <c r="C251" s="320" t="s">
        <v>1135</v>
      </c>
      <c r="D251" s="321">
        <v>13.28</v>
      </c>
    </row>
    <row r="252" spans="1:4" x14ac:dyDescent="0.3">
      <c r="A252" s="318">
        <v>44204</v>
      </c>
      <c r="B252" s="319">
        <v>9263074</v>
      </c>
      <c r="C252" s="320" t="s">
        <v>1136</v>
      </c>
      <c r="D252" s="321">
        <v>7.5</v>
      </c>
    </row>
    <row r="253" spans="1:4" x14ac:dyDescent="0.3">
      <c r="A253" s="318">
        <v>44207</v>
      </c>
      <c r="B253" s="319">
        <v>9263078</v>
      </c>
      <c r="C253" s="320" t="s">
        <v>1137</v>
      </c>
      <c r="D253" s="321">
        <v>6.64</v>
      </c>
    </row>
    <row r="254" spans="1:4" x14ac:dyDescent="0.3">
      <c r="A254" s="318">
        <v>44204</v>
      </c>
      <c r="B254" s="319">
        <v>9263079</v>
      </c>
      <c r="C254" s="320" t="s">
        <v>1138</v>
      </c>
      <c r="D254" s="321">
        <v>7.5</v>
      </c>
    </row>
    <row r="255" spans="1:4" x14ac:dyDescent="0.3">
      <c r="A255" s="318">
        <v>44209</v>
      </c>
      <c r="B255" s="319">
        <v>9263080</v>
      </c>
      <c r="C255" s="320" t="s">
        <v>1139</v>
      </c>
      <c r="D255" s="321">
        <v>7.5</v>
      </c>
    </row>
    <row r="256" spans="1:4" x14ac:dyDescent="0.3">
      <c r="A256" s="318">
        <v>44224</v>
      </c>
      <c r="B256" s="319">
        <v>9263081</v>
      </c>
      <c r="C256" s="320" t="s">
        <v>1140</v>
      </c>
      <c r="D256" s="321">
        <v>15</v>
      </c>
    </row>
    <row r="257" spans="1:4" x14ac:dyDescent="0.3">
      <c r="A257" s="318">
        <v>44215</v>
      </c>
      <c r="B257" s="319">
        <v>9263083</v>
      </c>
      <c r="C257" s="320" t="s">
        <v>1141</v>
      </c>
      <c r="D257" s="321">
        <v>90</v>
      </c>
    </row>
    <row r="258" spans="1:4" x14ac:dyDescent="0.3">
      <c r="A258" s="318">
        <v>44211</v>
      </c>
      <c r="B258" s="319">
        <v>9263089</v>
      </c>
      <c r="C258" s="320" t="s">
        <v>1142</v>
      </c>
      <c r="D258" s="321">
        <v>7.5</v>
      </c>
    </row>
    <row r="259" spans="1:4" x14ac:dyDescent="0.3">
      <c r="A259" s="318">
        <v>44214</v>
      </c>
      <c r="B259" s="319">
        <v>9263091</v>
      </c>
      <c r="C259" s="320" t="s">
        <v>1143</v>
      </c>
      <c r="D259" s="321">
        <v>7.5</v>
      </c>
    </row>
    <row r="260" spans="1:4" x14ac:dyDescent="0.3">
      <c r="A260" s="318">
        <v>44216</v>
      </c>
      <c r="B260" s="319">
        <v>9263111</v>
      </c>
      <c r="C260" s="320" t="s">
        <v>1144</v>
      </c>
      <c r="D260" s="321">
        <v>6.64</v>
      </c>
    </row>
    <row r="261" spans="1:4" x14ac:dyDescent="0.3">
      <c r="A261" s="318">
        <v>44214</v>
      </c>
      <c r="B261" s="319">
        <v>9263115</v>
      </c>
      <c r="C261" s="320" t="s">
        <v>822</v>
      </c>
      <c r="D261" s="321">
        <v>6.64</v>
      </c>
    </row>
    <row r="262" spans="1:4" x14ac:dyDescent="0.3">
      <c r="A262" s="318">
        <v>44214</v>
      </c>
      <c r="B262" s="319">
        <v>9263126</v>
      </c>
      <c r="C262" s="320" t="s">
        <v>1145</v>
      </c>
      <c r="D262" s="321">
        <v>7.5</v>
      </c>
    </row>
    <row r="263" spans="1:4" x14ac:dyDescent="0.3">
      <c r="A263" s="318">
        <v>44210</v>
      </c>
      <c r="B263" s="319">
        <v>9263128</v>
      </c>
      <c r="C263" s="320" t="s">
        <v>1146</v>
      </c>
      <c r="D263" s="321">
        <v>6.64</v>
      </c>
    </row>
    <row r="264" spans="1:4" x14ac:dyDescent="0.3">
      <c r="A264" s="318">
        <v>44214</v>
      </c>
      <c r="B264" s="319">
        <v>9263128</v>
      </c>
      <c r="C264" s="320" t="s">
        <v>1146</v>
      </c>
      <c r="D264" s="321">
        <v>7.5</v>
      </c>
    </row>
    <row r="265" spans="1:4" x14ac:dyDescent="0.3">
      <c r="A265" s="318">
        <v>44207</v>
      </c>
      <c r="B265" s="319">
        <v>9263134</v>
      </c>
      <c r="C265" s="320" t="s">
        <v>1147</v>
      </c>
      <c r="D265" s="321">
        <v>7.5</v>
      </c>
    </row>
    <row r="266" spans="1:4" x14ac:dyDescent="0.3">
      <c r="A266" s="318">
        <v>44221</v>
      </c>
      <c r="B266" s="319">
        <v>9263139</v>
      </c>
      <c r="C266" s="320" t="s">
        <v>1148</v>
      </c>
      <c r="D266" s="321">
        <v>7.5</v>
      </c>
    </row>
    <row r="267" spans="1:4" x14ac:dyDescent="0.3">
      <c r="A267" s="318">
        <v>44221</v>
      </c>
      <c r="B267" s="319">
        <v>9263142</v>
      </c>
      <c r="C267" s="320" t="s">
        <v>1149</v>
      </c>
      <c r="D267" s="321">
        <v>7.5</v>
      </c>
    </row>
    <row r="268" spans="1:4" x14ac:dyDescent="0.3">
      <c r="A268" s="318">
        <v>44214</v>
      </c>
      <c r="B268" s="319">
        <v>9263146</v>
      </c>
      <c r="C268" s="320" t="s">
        <v>1150</v>
      </c>
      <c r="D268" s="321">
        <v>6.64</v>
      </c>
    </row>
    <row r="269" spans="1:4" x14ac:dyDescent="0.3">
      <c r="A269" s="318">
        <v>44207</v>
      </c>
      <c r="B269" s="319">
        <v>9263148</v>
      </c>
      <c r="C269" s="320" t="s">
        <v>1151</v>
      </c>
      <c r="D269" s="321">
        <v>6.64</v>
      </c>
    </row>
    <row r="270" spans="1:4" x14ac:dyDescent="0.3">
      <c r="A270" s="318">
        <v>44208</v>
      </c>
      <c r="B270" s="319">
        <v>9263151</v>
      </c>
      <c r="C270" s="320" t="s">
        <v>1152</v>
      </c>
      <c r="D270" s="321">
        <v>45</v>
      </c>
    </row>
    <row r="271" spans="1:4" x14ac:dyDescent="0.3">
      <c r="A271" s="318">
        <v>44208</v>
      </c>
      <c r="B271" s="319">
        <v>9263154</v>
      </c>
      <c r="C271" s="320" t="s">
        <v>1153</v>
      </c>
      <c r="D271" s="321">
        <v>6.64</v>
      </c>
    </row>
    <row r="272" spans="1:4" x14ac:dyDescent="0.3">
      <c r="A272" s="318">
        <v>44209</v>
      </c>
      <c r="B272" s="319">
        <v>9263154</v>
      </c>
      <c r="C272" s="320" t="s">
        <v>1153</v>
      </c>
      <c r="D272" s="321">
        <v>0.86</v>
      </c>
    </row>
    <row r="273" spans="1:4" x14ac:dyDescent="0.3">
      <c r="A273" s="318">
        <v>44207</v>
      </c>
      <c r="B273" s="319">
        <v>9263158</v>
      </c>
      <c r="C273" s="320" t="s">
        <v>1154</v>
      </c>
      <c r="D273" s="321">
        <v>7.5</v>
      </c>
    </row>
    <row r="274" spans="1:4" x14ac:dyDescent="0.3">
      <c r="A274" s="318">
        <v>44204</v>
      </c>
      <c r="B274" s="319">
        <v>9263161</v>
      </c>
      <c r="C274" s="320" t="s">
        <v>1155</v>
      </c>
      <c r="D274" s="321">
        <v>3.32</v>
      </c>
    </row>
    <row r="275" spans="1:4" x14ac:dyDescent="0.3">
      <c r="A275" s="318">
        <v>44204</v>
      </c>
      <c r="B275" s="319">
        <v>9263164</v>
      </c>
      <c r="C275" s="320" t="s">
        <v>1156</v>
      </c>
      <c r="D275" s="321">
        <v>6.64</v>
      </c>
    </row>
    <row r="276" spans="1:4" x14ac:dyDescent="0.3">
      <c r="A276" s="318">
        <v>44207</v>
      </c>
      <c r="B276" s="319">
        <v>9263167</v>
      </c>
      <c r="C276" s="320" t="s">
        <v>1157</v>
      </c>
      <c r="D276" s="321">
        <v>7.5</v>
      </c>
    </row>
    <row r="277" spans="1:4" x14ac:dyDescent="0.3">
      <c r="A277" s="318">
        <v>44210</v>
      </c>
      <c r="B277" s="319">
        <v>9263169</v>
      </c>
      <c r="C277" s="320" t="s">
        <v>1158</v>
      </c>
      <c r="D277" s="321">
        <v>7.5</v>
      </c>
    </row>
    <row r="278" spans="1:4" x14ac:dyDescent="0.3">
      <c r="A278" s="318">
        <v>44207</v>
      </c>
      <c r="B278" s="319">
        <v>9263188</v>
      </c>
      <c r="C278" s="320" t="s">
        <v>1159</v>
      </c>
      <c r="D278" s="321">
        <v>7.5</v>
      </c>
    </row>
    <row r="279" spans="1:4" x14ac:dyDescent="0.3">
      <c r="A279" s="318">
        <v>44200</v>
      </c>
      <c r="B279" s="319">
        <v>9263203</v>
      </c>
      <c r="C279" s="320" t="s">
        <v>1160</v>
      </c>
      <c r="D279" s="321">
        <v>6.64</v>
      </c>
    </row>
    <row r="280" spans="1:4" x14ac:dyDescent="0.3">
      <c r="A280" s="318">
        <v>44211</v>
      </c>
      <c r="B280" s="319">
        <v>9263209</v>
      </c>
      <c r="C280" s="320" t="s">
        <v>1161</v>
      </c>
      <c r="D280" s="321">
        <v>7.5</v>
      </c>
    </row>
    <row r="281" spans="1:4" x14ac:dyDescent="0.3">
      <c r="A281" s="318">
        <v>44211</v>
      </c>
      <c r="B281" s="319">
        <v>9263214</v>
      </c>
      <c r="C281" s="320" t="s">
        <v>1162</v>
      </c>
      <c r="D281" s="321">
        <v>7.5</v>
      </c>
    </row>
    <row r="282" spans="1:4" x14ac:dyDescent="0.3">
      <c r="A282" s="318">
        <v>44210</v>
      </c>
      <c r="B282" s="319">
        <v>9263215</v>
      </c>
      <c r="C282" s="320" t="s">
        <v>1163</v>
      </c>
      <c r="D282" s="321">
        <v>7.5</v>
      </c>
    </row>
    <row r="283" spans="1:4" x14ac:dyDescent="0.3">
      <c r="A283" s="318">
        <v>44207</v>
      </c>
      <c r="B283" s="319">
        <v>9263237</v>
      </c>
      <c r="C283" s="320" t="s">
        <v>1164</v>
      </c>
      <c r="D283" s="321">
        <v>6.64</v>
      </c>
    </row>
    <row r="284" spans="1:4" x14ac:dyDescent="0.3">
      <c r="A284" s="318">
        <v>44214</v>
      </c>
      <c r="B284" s="319">
        <v>9263240</v>
      </c>
      <c r="C284" s="320" t="s">
        <v>1165</v>
      </c>
      <c r="D284" s="321">
        <v>6.64</v>
      </c>
    </row>
    <row r="285" spans="1:4" x14ac:dyDescent="0.3">
      <c r="A285" s="318">
        <v>44209</v>
      </c>
      <c r="B285" s="319">
        <v>9263372</v>
      </c>
      <c r="C285" s="320" t="s">
        <v>1166</v>
      </c>
      <c r="D285" s="321">
        <v>7.5</v>
      </c>
    </row>
    <row r="286" spans="1:4" x14ac:dyDescent="0.3">
      <c r="A286" s="318">
        <v>44204</v>
      </c>
      <c r="B286" s="319">
        <v>9268103</v>
      </c>
      <c r="C286" s="320" t="s">
        <v>1167</v>
      </c>
      <c r="D286" s="321">
        <v>6.64</v>
      </c>
    </row>
    <row r="287" spans="1:4" x14ac:dyDescent="0.3">
      <c r="A287" s="318">
        <v>44207</v>
      </c>
      <c r="B287" s="319">
        <v>10101043</v>
      </c>
      <c r="C287" s="320" t="s">
        <v>1168</v>
      </c>
      <c r="D287" s="321">
        <v>6.64</v>
      </c>
    </row>
    <row r="288" spans="1:4" x14ac:dyDescent="0.3">
      <c r="A288" s="318">
        <v>44207</v>
      </c>
      <c r="B288" s="319">
        <v>10101047</v>
      </c>
      <c r="C288" s="320" t="s">
        <v>1169</v>
      </c>
      <c r="D288" s="321">
        <v>6</v>
      </c>
    </row>
    <row r="289" spans="1:6" x14ac:dyDescent="0.3">
      <c r="A289" s="318">
        <v>44214</v>
      </c>
      <c r="B289" s="319">
        <v>10101078</v>
      </c>
      <c r="C289" s="320" t="s">
        <v>1170</v>
      </c>
      <c r="D289" s="321">
        <v>7.5</v>
      </c>
    </row>
    <row r="290" spans="1:6" x14ac:dyDescent="0.3">
      <c r="A290" s="318">
        <v>44210</v>
      </c>
      <c r="B290" s="319">
        <v>14012021</v>
      </c>
      <c r="C290" s="320" t="s">
        <v>1111</v>
      </c>
      <c r="D290" s="321">
        <v>52.5</v>
      </c>
      <c r="E290" t="s">
        <v>1194</v>
      </c>
      <c r="F290" t="s">
        <v>1195</v>
      </c>
    </row>
    <row r="291" spans="1:6" x14ac:dyDescent="0.3">
      <c r="A291" s="318">
        <v>44216</v>
      </c>
      <c r="B291" s="319">
        <v>20012021</v>
      </c>
      <c r="C291" s="320" t="s">
        <v>1111</v>
      </c>
      <c r="D291" s="321">
        <v>0.86</v>
      </c>
      <c r="E291" t="s">
        <v>1196</v>
      </c>
    </row>
    <row r="292" spans="1:6" x14ac:dyDescent="0.3">
      <c r="A292" s="318">
        <v>44200</v>
      </c>
      <c r="B292" s="319">
        <v>20200006</v>
      </c>
      <c r="C292" s="320" t="s">
        <v>1171</v>
      </c>
      <c r="D292" s="321">
        <v>79.680000000000007</v>
      </c>
    </row>
    <row r="293" spans="1:6" x14ac:dyDescent="0.3">
      <c r="A293" s="318">
        <v>44221</v>
      </c>
      <c r="B293" s="319">
        <v>80210134</v>
      </c>
      <c r="C293" s="320" t="s">
        <v>1172</v>
      </c>
      <c r="D293" s="321">
        <v>-472.85</v>
      </c>
    </row>
    <row r="294" spans="1:6" x14ac:dyDescent="0.3">
      <c r="A294" s="318">
        <v>44201</v>
      </c>
      <c r="B294" s="319">
        <v>92630632</v>
      </c>
      <c r="C294" s="320">
        <v>0</v>
      </c>
      <c r="D294" s="321">
        <v>45</v>
      </c>
      <c r="E294" t="s">
        <v>1197</v>
      </c>
    </row>
    <row r="295" spans="1:6" x14ac:dyDescent="0.3">
      <c r="A295" s="318">
        <v>44200</v>
      </c>
      <c r="B295" s="319">
        <v>92631597</v>
      </c>
      <c r="C295" s="320" t="s">
        <v>1173</v>
      </c>
      <c r="D295" s="321">
        <v>7.5</v>
      </c>
    </row>
    <row r="296" spans="1:6" x14ac:dyDescent="0.3">
      <c r="A296" s="318">
        <v>44207</v>
      </c>
      <c r="B296" s="319">
        <v>101010101</v>
      </c>
      <c r="C296" s="320" t="s">
        <v>150</v>
      </c>
      <c r="D296" s="321">
        <v>6.64</v>
      </c>
    </row>
    <row r="297" spans="1:6" x14ac:dyDescent="0.3">
      <c r="A297" s="318">
        <v>44201</v>
      </c>
      <c r="B297" s="319">
        <v>101010105</v>
      </c>
      <c r="C297" s="320" t="s">
        <v>1174</v>
      </c>
      <c r="D297" s="321">
        <v>6.64</v>
      </c>
    </row>
    <row r="298" spans="1:6" x14ac:dyDescent="0.3">
      <c r="A298" s="318">
        <v>44214</v>
      </c>
      <c r="B298" s="319">
        <v>101010142</v>
      </c>
      <c r="C298" s="320" t="s">
        <v>1175</v>
      </c>
      <c r="D298" s="321">
        <v>6.64</v>
      </c>
    </row>
    <row r="299" spans="1:6" x14ac:dyDescent="0.3">
      <c r="A299" s="318">
        <v>44216</v>
      </c>
      <c r="B299" s="319">
        <v>101010144</v>
      </c>
      <c r="C299" s="320" t="s">
        <v>1176</v>
      </c>
      <c r="D299" s="321">
        <v>7.5</v>
      </c>
    </row>
    <row r="300" spans="1:6" x14ac:dyDescent="0.3">
      <c r="A300" s="318">
        <v>44211</v>
      </c>
      <c r="B300" s="319">
        <v>101010160</v>
      </c>
      <c r="C300" s="320" t="s">
        <v>1177</v>
      </c>
      <c r="D300" s="321">
        <v>7.5</v>
      </c>
    </row>
    <row r="301" spans="1:6" x14ac:dyDescent="0.3">
      <c r="A301" s="318">
        <v>44211</v>
      </c>
      <c r="B301" s="319">
        <v>101010170</v>
      </c>
      <c r="C301" s="320" t="s">
        <v>1178</v>
      </c>
      <c r="D301" s="321">
        <v>7.5</v>
      </c>
    </row>
    <row r="302" spans="1:6" x14ac:dyDescent="0.3">
      <c r="A302" s="318">
        <v>44216</v>
      </c>
      <c r="B302" s="319">
        <v>101010171</v>
      </c>
      <c r="C302" s="320" t="s">
        <v>1179</v>
      </c>
      <c r="D302" s="321">
        <v>6</v>
      </c>
    </row>
    <row r="303" spans="1:6" x14ac:dyDescent="0.3">
      <c r="A303" s="318">
        <v>44211</v>
      </c>
      <c r="B303" s="319">
        <v>101010222</v>
      </c>
      <c r="C303" s="320" t="s">
        <v>1180</v>
      </c>
      <c r="D303" s="321">
        <v>7.5</v>
      </c>
    </row>
    <row r="304" spans="1:6" x14ac:dyDescent="0.3">
      <c r="A304" s="318">
        <v>44211</v>
      </c>
      <c r="B304" s="319">
        <v>101010229</v>
      </c>
      <c r="C304" s="320" t="s">
        <v>1181</v>
      </c>
      <c r="D304" s="321">
        <v>6.64</v>
      </c>
    </row>
    <row r="305" spans="1:6" x14ac:dyDescent="0.3">
      <c r="A305" s="318">
        <v>44211</v>
      </c>
      <c r="B305" s="319">
        <v>101010249</v>
      </c>
      <c r="C305" s="320" t="s">
        <v>1182</v>
      </c>
      <c r="D305" s="321">
        <v>7.5</v>
      </c>
    </row>
    <row r="306" spans="1:6" x14ac:dyDescent="0.3">
      <c r="A306" s="318">
        <v>44222</v>
      </c>
      <c r="B306" s="319">
        <v>101020176</v>
      </c>
      <c r="C306" s="320" t="s">
        <v>1183</v>
      </c>
      <c r="D306" s="321">
        <v>7.5</v>
      </c>
    </row>
    <row r="307" spans="1:6" x14ac:dyDescent="0.3">
      <c r="A307" s="318">
        <v>44216</v>
      </c>
      <c r="B307" s="319">
        <v>324143288</v>
      </c>
      <c r="C307" s="320" t="s">
        <v>1184</v>
      </c>
      <c r="D307" s="321">
        <v>-28.5</v>
      </c>
    </row>
    <row r="308" spans="1:6" x14ac:dyDescent="0.3">
      <c r="A308" s="318">
        <v>44221</v>
      </c>
      <c r="B308" s="319">
        <v>1010047995</v>
      </c>
      <c r="C308" s="320" t="s">
        <v>1185</v>
      </c>
      <c r="D308" s="321" t="s">
        <v>1186</v>
      </c>
    </row>
    <row r="309" spans="1:6" x14ac:dyDescent="0.3">
      <c r="A309" s="318">
        <v>44207</v>
      </c>
      <c r="B309" s="319">
        <v>1210100029</v>
      </c>
      <c r="C309" s="320" t="s">
        <v>1187</v>
      </c>
      <c r="D309" s="321">
        <v>-37.200000000000003</v>
      </c>
    </row>
    <row r="310" spans="1:6" ht="15.6" x14ac:dyDescent="0.3">
      <c r="A310" s="318">
        <v>44203</v>
      </c>
      <c r="B310" s="319">
        <v>2000500002</v>
      </c>
      <c r="C310" s="320" t="s">
        <v>1188</v>
      </c>
      <c r="D310" s="321">
        <v>86.32</v>
      </c>
      <c r="E310" s="330" t="s">
        <v>1198</v>
      </c>
      <c r="F310" s="330" t="s">
        <v>1199</v>
      </c>
    </row>
    <row r="311" spans="1:6" ht="15.6" x14ac:dyDescent="0.3">
      <c r="A311" s="318">
        <v>44204</v>
      </c>
      <c r="B311" s="319">
        <v>2000700001</v>
      </c>
      <c r="C311" s="320" t="s">
        <v>1188</v>
      </c>
      <c r="D311" s="321">
        <v>6.64</v>
      </c>
      <c r="E311" s="330" t="s">
        <v>1200</v>
      </c>
    </row>
    <row r="312" spans="1:6" ht="15.6" x14ac:dyDescent="0.3">
      <c r="A312" s="318">
        <v>44208</v>
      </c>
      <c r="B312" s="319">
        <v>2001100002</v>
      </c>
      <c r="C312" s="320" t="s">
        <v>1188</v>
      </c>
      <c r="D312" s="321">
        <v>20.78</v>
      </c>
      <c r="E312" s="330" t="s">
        <v>1201</v>
      </c>
      <c r="F312" s="330" t="s">
        <v>1202</v>
      </c>
    </row>
    <row r="313" spans="1:6" ht="15.6" x14ac:dyDescent="0.3">
      <c r="A313" s="318">
        <v>44210</v>
      </c>
      <c r="B313" s="319">
        <v>2001300001</v>
      </c>
      <c r="C313" s="320" t="s">
        <v>1188</v>
      </c>
      <c r="D313" s="321">
        <v>7.5</v>
      </c>
      <c r="E313" s="330" t="s">
        <v>1203</v>
      </c>
    </row>
    <row r="314" spans="1:6" ht="15.6" x14ac:dyDescent="0.3">
      <c r="A314" s="318">
        <v>44211</v>
      </c>
      <c r="B314" s="319">
        <v>2001400001</v>
      </c>
      <c r="C314" s="320" t="s">
        <v>1188</v>
      </c>
      <c r="D314" s="321">
        <v>36</v>
      </c>
      <c r="E314" s="330" t="s">
        <v>1204</v>
      </c>
    </row>
    <row r="315" spans="1:6" ht="15.6" x14ac:dyDescent="0.3">
      <c r="A315" s="318">
        <v>44216</v>
      </c>
      <c r="B315" s="319">
        <v>2001900001</v>
      </c>
      <c r="C315" s="320" t="s">
        <v>1188</v>
      </c>
      <c r="D315" s="321">
        <v>6.64</v>
      </c>
      <c r="E315" s="330" t="s">
        <v>1205</v>
      </c>
    </row>
    <row r="316" spans="1:6" ht="15.6" x14ac:dyDescent="0.3">
      <c r="A316" s="318">
        <v>44217</v>
      </c>
      <c r="B316" s="319">
        <v>2002000001</v>
      </c>
      <c r="C316" s="320" t="s">
        <v>1188</v>
      </c>
      <c r="D316" s="321">
        <v>7.5</v>
      </c>
      <c r="E316" s="330" t="s">
        <v>1206</v>
      </c>
    </row>
    <row r="317" spans="1:6" ht="15.6" x14ac:dyDescent="0.3">
      <c r="A317" s="318">
        <v>44218</v>
      </c>
      <c r="B317" s="319">
        <v>2002100001</v>
      </c>
      <c r="C317" s="320" t="s">
        <v>1188</v>
      </c>
      <c r="D317" s="321">
        <v>79.680000000000007</v>
      </c>
      <c r="E317" s="330" t="s">
        <v>1350</v>
      </c>
    </row>
    <row r="318" spans="1:6" ht="15.6" x14ac:dyDescent="0.3">
      <c r="A318" s="318">
        <v>44221</v>
      </c>
      <c r="B318" s="319">
        <v>2002200001</v>
      </c>
      <c r="C318" s="320" t="s">
        <v>1188</v>
      </c>
      <c r="D318" s="321">
        <v>15</v>
      </c>
      <c r="E318" s="330" t="s">
        <v>1207</v>
      </c>
    </row>
    <row r="319" spans="1:6" x14ac:dyDescent="0.3">
      <c r="A319" s="318">
        <v>44214</v>
      </c>
      <c r="B319" s="319">
        <v>7405229557</v>
      </c>
      <c r="C319" s="320" t="s">
        <v>346</v>
      </c>
      <c r="D319" s="321">
        <v>6</v>
      </c>
    </row>
    <row r="320" spans="1:6" x14ac:dyDescent="0.3">
      <c r="C320" s="322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3"/>
  <sheetViews>
    <sheetView topLeftCell="A203" workbookViewId="0">
      <selection activeCell="B225" sqref="B225"/>
    </sheetView>
  </sheetViews>
  <sheetFormatPr defaultColWidth="14.6640625" defaultRowHeight="14.4" x14ac:dyDescent="0.3"/>
  <cols>
    <col min="2" max="2" width="11.109375" style="277" customWidth="1"/>
    <col min="3" max="3" width="21.6640625" customWidth="1"/>
  </cols>
  <sheetData>
    <row r="1" spans="1:4" x14ac:dyDescent="0.3">
      <c r="A1" s="331" t="s">
        <v>11</v>
      </c>
      <c r="B1" s="332" t="s">
        <v>1208</v>
      </c>
      <c r="C1" s="331" t="s">
        <v>906</v>
      </c>
      <c r="D1" s="331" t="s">
        <v>29</v>
      </c>
    </row>
    <row r="2" spans="1:4" x14ac:dyDescent="0.3">
      <c r="A2" s="318">
        <v>44537</v>
      </c>
      <c r="B2" s="340">
        <v>0</v>
      </c>
      <c r="C2" s="319" t="s">
        <v>529</v>
      </c>
      <c r="D2" s="319">
        <v>7.5</v>
      </c>
    </row>
    <row r="3" spans="1:4" x14ac:dyDescent="0.3">
      <c r="A3" s="318">
        <v>44540</v>
      </c>
      <c r="B3" s="340">
        <v>0</v>
      </c>
      <c r="C3" s="319" t="s">
        <v>909</v>
      </c>
      <c r="D3" s="319">
        <v>6.7</v>
      </c>
    </row>
    <row r="4" spans="1:4" x14ac:dyDescent="0.3">
      <c r="A4" s="318">
        <v>44540</v>
      </c>
      <c r="B4" s="340">
        <v>0</v>
      </c>
      <c r="C4" s="319" t="s">
        <v>909</v>
      </c>
      <c r="D4" s="319">
        <v>6.7</v>
      </c>
    </row>
    <row r="5" spans="1:4" x14ac:dyDescent="0.3">
      <c r="A5" s="318">
        <v>44543</v>
      </c>
      <c r="B5" s="340">
        <v>0</v>
      </c>
      <c r="C5" s="319" t="s">
        <v>913</v>
      </c>
      <c r="D5" s="319">
        <v>7.5</v>
      </c>
    </row>
    <row r="6" spans="1:4" x14ac:dyDescent="0.3">
      <c r="A6" s="318">
        <v>44543</v>
      </c>
      <c r="B6" s="340">
        <v>0</v>
      </c>
      <c r="C6" s="319" t="s">
        <v>910</v>
      </c>
      <c r="D6" s="319">
        <v>6</v>
      </c>
    </row>
    <row r="7" spans="1:4" x14ac:dyDescent="0.3">
      <c r="A7" s="318">
        <v>44544</v>
      </c>
      <c r="B7" s="340">
        <v>0</v>
      </c>
      <c r="C7" s="319" t="s">
        <v>1253</v>
      </c>
      <c r="D7" s="319">
        <v>7.5</v>
      </c>
    </row>
    <row r="8" spans="1:4" x14ac:dyDescent="0.3">
      <c r="A8" s="318">
        <v>44546</v>
      </c>
      <c r="B8" s="340">
        <v>0</v>
      </c>
      <c r="C8" s="319" t="s">
        <v>914</v>
      </c>
      <c r="D8" s="319">
        <v>6.64</v>
      </c>
    </row>
    <row r="9" spans="1:4" x14ac:dyDescent="0.3">
      <c r="A9" s="318">
        <v>44550</v>
      </c>
      <c r="B9" s="340">
        <v>0</v>
      </c>
      <c r="C9" s="319" t="s">
        <v>916</v>
      </c>
      <c r="D9" s="319">
        <v>7.5</v>
      </c>
    </row>
    <row r="10" spans="1:4" x14ac:dyDescent="0.3">
      <c r="A10" s="318">
        <v>44544</v>
      </c>
      <c r="B10" s="340">
        <v>7</v>
      </c>
      <c r="C10" s="319" t="s">
        <v>918</v>
      </c>
      <c r="D10" s="319">
        <v>6.64</v>
      </c>
    </row>
    <row r="11" spans="1:4" x14ac:dyDescent="0.3">
      <c r="A11" s="318">
        <v>44546</v>
      </c>
      <c r="B11" s="340">
        <v>8</v>
      </c>
      <c r="C11" s="319" t="s">
        <v>1255</v>
      </c>
      <c r="D11" s="319">
        <v>7.5</v>
      </c>
    </row>
    <row r="12" spans="1:4" x14ac:dyDescent="0.3">
      <c r="A12" s="318">
        <v>44561</v>
      </c>
      <c r="B12" s="340">
        <v>9</v>
      </c>
      <c r="C12" s="319">
        <v>0</v>
      </c>
      <c r="D12" s="319">
        <v>-3.95</v>
      </c>
    </row>
    <row r="13" spans="1:4" x14ac:dyDescent="0.3">
      <c r="A13" s="318">
        <v>44561</v>
      </c>
      <c r="B13" s="340">
        <v>9</v>
      </c>
      <c r="C13" s="319">
        <v>0</v>
      </c>
      <c r="D13" s="319">
        <v>-6</v>
      </c>
    </row>
    <row r="14" spans="1:4" x14ac:dyDescent="0.3">
      <c r="A14" s="318">
        <v>44561</v>
      </c>
      <c r="B14" s="340">
        <v>9</v>
      </c>
      <c r="C14" s="319">
        <v>0</v>
      </c>
      <c r="D14" s="319">
        <v>-24.9</v>
      </c>
    </row>
    <row r="15" spans="1:4" x14ac:dyDescent="0.3">
      <c r="A15" s="318">
        <v>44543</v>
      </c>
      <c r="B15" s="340">
        <v>21</v>
      </c>
      <c r="C15" s="319" t="s">
        <v>920</v>
      </c>
      <c r="D15" s="319">
        <v>6.64</v>
      </c>
    </row>
    <row r="16" spans="1:4" x14ac:dyDescent="0.3">
      <c r="A16" s="318">
        <v>44546</v>
      </c>
      <c r="B16" s="340">
        <v>25</v>
      </c>
      <c r="C16" s="319" t="s">
        <v>921</v>
      </c>
      <c r="D16" s="319">
        <v>6</v>
      </c>
    </row>
    <row r="17" spans="1:4" x14ac:dyDescent="0.3">
      <c r="A17" s="318">
        <v>44543</v>
      </c>
      <c r="B17" s="340">
        <v>28</v>
      </c>
      <c r="C17" s="319" t="s">
        <v>922</v>
      </c>
      <c r="D17" s="319">
        <v>6.64</v>
      </c>
    </row>
    <row r="18" spans="1:4" x14ac:dyDescent="0.3">
      <c r="A18" s="318">
        <v>44543</v>
      </c>
      <c r="B18" s="340">
        <v>32</v>
      </c>
      <c r="C18" s="319" t="s">
        <v>1256</v>
      </c>
      <c r="D18" s="319">
        <v>7.5</v>
      </c>
    </row>
    <row r="19" spans="1:4" x14ac:dyDescent="0.3">
      <c r="A19" s="318">
        <v>44545</v>
      </c>
      <c r="B19" s="340">
        <v>34</v>
      </c>
      <c r="C19" s="319" t="s">
        <v>925</v>
      </c>
      <c r="D19" s="319">
        <v>6</v>
      </c>
    </row>
    <row r="20" spans="1:4" x14ac:dyDescent="0.3">
      <c r="A20" s="318">
        <v>44547</v>
      </c>
      <c r="B20" s="340">
        <v>40</v>
      </c>
      <c r="C20" s="319" t="s">
        <v>926</v>
      </c>
      <c r="D20" s="319">
        <v>7.5</v>
      </c>
    </row>
    <row r="21" spans="1:4" x14ac:dyDescent="0.3">
      <c r="A21" s="318">
        <v>44545</v>
      </c>
      <c r="B21" s="340">
        <v>55</v>
      </c>
      <c r="C21" s="319" t="s">
        <v>927</v>
      </c>
      <c r="D21" s="319">
        <v>6.64</v>
      </c>
    </row>
    <row r="22" spans="1:4" x14ac:dyDescent="0.3">
      <c r="A22" s="318">
        <v>44545</v>
      </c>
      <c r="B22" s="340">
        <v>58</v>
      </c>
      <c r="C22" s="319" t="s">
        <v>928</v>
      </c>
      <c r="D22" s="319">
        <v>7.5</v>
      </c>
    </row>
    <row r="23" spans="1:4" x14ac:dyDescent="0.3">
      <c r="A23" s="318">
        <v>44550</v>
      </c>
      <c r="B23" s="340">
        <v>81</v>
      </c>
      <c r="C23" s="319" t="s">
        <v>930</v>
      </c>
      <c r="D23" s="319">
        <v>6.64</v>
      </c>
    </row>
    <row r="24" spans="1:4" x14ac:dyDescent="0.3">
      <c r="A24" s="318">
        <v>44545</v>
      </c>
      <c r="B24" s="340">
        <v>85</v>
      </c>
      <c r="C24" s="319" t="s">
        <v>931</v>
      </c>
      <c r="D24" s="319">
        <v>7.5</v>
      </c>
    </row>
    <row r="25" spans="1:4" x14ac:dyDescent="0.3">
      <c r="A25" s="318">
        <v>44553</v>
      </c>
      <c r="B25" s="340">
        <v>90</v>
      </c>
      <c r="C25" s="319" t="s">
        <v>932</v>
      </c>
      <c r="D25" s="319">
        <v>6</v>
      </c>
    </row>
    <row r="26" spans="1:4" x14ac:dyDescent="0.3">
      <c r="A26" s="318">
        <v>44545</v>
      </c>
      <c r="B26" s="340">
        <v>106</v>
      </c>
      <c r="C26" s="319" t="s">
        <v>933</v>
      </c>
      <c r="D26" s="319">
        <v>6.64</v>
      </c>
    </row>
    <row r="27" spans="1:4" x14ac:dyDescent="0.3">
      <c r="A27" s="318">
        <v>44536</v>
      </c>
      <c r="B27" s="340">
        <v>107</v>
      </c>
      <c r="C27" s="319" t="s">
        <v>934</v>
      </c>
      <c r="D27" s="319">
        <v>7.5</v>
      </c>
    </row>
    <row r="28" spans="1:4" x14ac:dyDescent="0.3">
      <c r="A28" s="318">
        <v>44543</v>
      </c>
      <c r="B28" s="340">
        <v>109</v>
      </c>
      <c r="C28" s="319" t="s">
        <v>935</v>
      </c>
      <c r="D28" s="319">
        <v>6.64</v>
      </c>
    </row>
    <row r="29" spans="1:4" x14ac:dyDescent="0.3">
      <c r="A29" s="318">
        <v>44536</v>
      </c>
      <c r="B29" s="340">
        <v>113</v>
      </c>
      <c r="C29" s="319" t="s">
        <v>937</v>
      </c>
      <c r="D29" s="319">
        <v>7.5</v>
      </c>
    </row>
    <row r="30" spans="1:4" x14ac:dyDescent="0.3">
      <c r="A30" s="318">
        <v>44546</v>
      </c>
      <c r="B30" s="340">
        <v>117</v>
      </c>
      <c r="C30" s="319" t="s">
        <v>938</v>
      </c>
      <c r="D30" s="319">
        <v>7.5</v>
      </c>
    </row>
    <row r="31" spans="1:4" x14ac:dyDescent="0.3">
      <c r="A31" s="318">
        <v>44540</v>
      </c>
      <c r="B31" s="340">
        <v>120</v>
      </c>
      <c r="C31" s="319" t="s">
        <v>939</v>
      </c>
      <c r="D31" s="319">
        <v>6.64</v>
      </c>
    </row>
    <row r="32" spans="1:4" x14ac:dyDescent="0.3">
      <c r="A32" s="318">
        <v>44544</v>
      </c>
      <c r="B32" s="340">
        <v>123</v>
      </c>
      <c r="C32" s="319" t="s">
        <v>940</v>
      </c>
      <c r="D32" s="319">
        <v>6</v>
      </c>
    </row>
    <row r="33" spans="1:4" x14ac:dyDescent="0.3">
      <c r="A33" s="318">
        <v>44545</v>
      </c>
      <c r="B33" s="340">
        <v>130</v>
      </c>
      <c r="C33" s="319" t="s">
        <v>941</v>
      </c>
      <c r="D33" s="319">
        <v>6.64</v>
      </c>
    </row>
    <row r="34" spans="1:4" x14ac:dyDescent="0.3">
      <c r="A34" s="318">
        <v>44545</v>
      </c>
      <c r="B34" s="340">
        <v>134</v>
      </c>
      <c r="C34" s="319" t="s">
        <v>942</v>
      </c>
      <c r="D34" s="319">
        <v>7.5</v>
      </c>
    </row>
    <row r="35" spans="1:4" x14ac:dyDescent="0.3">
      <c r="A35" s="318">
        <v>44531</v>
      </c>
      <c r="B35" s="340">
        <v>135</v>
      </c>
      <c r="C35" s="319" t="s">
        <v>943</v>
      </c>
      <c r="D35" s="319">
        <v>7.5</v>
      </c>
    </row>
    <row r="36" spans="1:4" x14ac:dyDescent="0.3">
      <c r="A36" s="318">
        <v>44532</v>
      </c>
      <c r="B36" s="340">
        <v>135</v>
      </c>
      <c r="C36" s="319" t="s">
        <v>943</v>
      </c>
      <c r="D36" s="319">
        <v>7.5</v>
      </c>
    </row>
    <row r="37" spans="1:4" x14ac:dyDescent="0.3">
      <c r="A37" s="318">
        <v>44544</v>
      </c>
      <c r="B37" s="340">
        <v>138</v>
      </c>
      <c r="C37" s="319" t="s">
        <v>944</v>
      </c>
      <c r="D37" s="319">
        <v>7.5</v>
      </c>
    </row>
    <row r="38" spans="1:4" x14ac:dyDescent="0.3">
      <c r="A38" s="318">
        <v>44545</v>
      </c>
      <c r="B38" s="340">
        <v>139</v>
      </c>
      <c r="C38" s="319" t="s">
        <v>945</v>
      </c>
      <c r="D38" s="319">
        <v>6</v>
      </c>
    </row>
    <row r="39" spans="1:4" x14ac:dyDescent="0.3">
      <c r="A39" s="318">
        <v>44550</v>
      </c>
      <c r="B39" s="340">
        <v>142</v>
      </c>
      <c r="C39" s="319" t="s">
        <v>948</v>
      </c>
      <c r="D39" s="319">
        <v>6</v>
      </c>
    </row>
    <row r="40" spans="1:4" x14ac:dyDescent="0.3">
      <c r="A40" s="318">
        <v>44558</v>
      </c>
      <c r="B40" s="340">
        <v>143</v>
      </c>
      <c r="C40" s="319" t="s">
        <v>949</v>
      </c>
      <c r="D40" s="319">
        <v>6</v>
      </c>
    </row>
    <row r="41" spans="1:4" x14ac:dyDescent="0.3">
      <c r="A41" s="318">
        <v>44543</v>
      </c>
      <c r="B41" s="340">
        <v>149</v>
      </c>
      <c r="C41" s="319" t="s">
        <v>951</v>
      </c>
      <c r="D41" s="319">
        <v>6</v>
      </c>
    </row>
    <row r="42" spans="1:4" x14ac:dyDescent="0.3">
      <c r="A42" s="318">
        <v>44536</v>
      </c>
      <c r="B42" s="340">
        <v>168</v>
      </c>
      <c r="C42" s="319" t="s">
        <v>952</v>
      </c>
      <c r="D42" s="319">
        <v>6</v>
      </c>
    </row>
    <row r="43" spans="1:4" x14ac:dyDescent="0.3">
      <c r="A43" s="318">
        <v>44545</v>
      </c>
      <c r="B43" s="340">
        <v>169</v>
      </c>
      <c r="C43" s="319" t="s">
        <v>953</v>
      </c>
      <c r="D43" s="319">
        <v>6.64</v>
      </c>
    </row>
    <row r="44" spans="1:4" x14ac:dyDescent="0.3">
      <c r="A44" s="318">
        <v>44557</v>
      </c>
      <c r="B44" s="340">
        <v>174</v>
      </c>
      <c r="C44" s="319" t="s">
        <v>954</v>
      </c>
      <c r="D44" s="319">
        <v>7.5</v>
      </c>
    </row>
    <row r="45" spans="1:4" x14ac:dyDescent="0.3">
      <c r="A45" s="318">
        <v>44550</v>
      </c>
      <c r="B45" s="340">
        <v>176</v>
      </c>
      <c r="C45" s="319" t="s">
        <v>955</v>
      </c>
      <c r="D45" s="319">
        <v>6</v>
      </c>
    </row>
    <row r="46" spans="1:4" x14ac:dyDescent="0.3">
      <c r="A46" s="318">
        <v>44540</v>
      </c>
      <c r="B46" s="340">
        <v>177</v>
      </c>
      <c r="C46" s="319" t="s">
        <v>956</v>
      </c>
      <c r="D46" s="319">
        <v>6</v>
      </c>
    </row>
    <row r="47" spans="1:4" x14ac:dyDescent="0.3">
      <c r="A47" s="318">
        <v>44545</v>
      </c>
      <c r="B47" s="340">
        <v>182</v>
      </c>
      <c r="C47" s="319" t="s">
        <v>957</v>
      </c>
      <c r="D47" s="319">
        <v>6</v>
      </c>
    </row>
    <row r="48" spans="1:4" x14ac:dyDescent="0.3">
      <c r="A48" s="318">
        <v>44544</v>
      </c>
      <c r="B48" s="340">
        <v>187</v>
      </c>
      <c r="C48" s="319" t="s">
        <v>958</v>
      </c>
      <c r="D48" s="319">
        <v>6</v>
      </c>
    </row>
    <row r="49" spans="1:5" x14ac:dyDescent="0.3">
      <c r="A49" s="318">
        <v>44552</v>
      </c>
      <c r="B49" s="340">
        <v>189</v>
      </c>
      <c r="C49" s="319" t="s">
        <v>959</v>
      </c>
      <c r="D49" s="319">
        <v>6.64</v>
      </c>
    </row>
    <row r="50" spans="1:5" x14ac:dyDescent="0.3">
      <c r="A50" s="318">
        <v>44531</v>
      </c>
      <c r="B50" s="340">
        <v>214</v>
      </c>
      <c r="C50" s="319" t="s">
        <v>960</v>
      </c>
      <c r="D50" s="319">
        <v>6.64</v>
      </c>
    </row>
    <row r="51" spans="1:5" x14ac:dyDescent="0.3">
      <c r="A51" s="318">
        <v>44546</v>
      </c>
      <c r="B51" s="340">
        <v>229</v>
      </c>
      <c r="C51" s="319" t="s">
        <v>961</v>
      </c>
      <c r="D51" s="319">
        <v>7.5</v>
      </c>
    </row>
    <row r="52" spans="1:5" x14ac:dyDescent="0.3">
      <c r="A52" s="318">
        <v>44545</v>
      </c>
      <c r="B52" s="340">
        <v>277</v>
      </c>
      <c r="C52" s="319" t="s">
        <v>962</v>
      </c>
      <c r="D52" s="319">
        <v>6.64</v>
      </c>
    </row>
    <row r="53" spans="1:5" x14ac:dyDescent="0.3">
      <c r="A53" s="318">
        <v>44546</v>
      </c>
      <c r="B53" s="340">
        <v>38819</v>
      </c>
      <c r="C53" s="319" t="s">
        <v>1209</v>
      </c>
      <c r="D53" s="319">
        <v>7.5</v>
      </c>
    </row>
    <row r="54" spans="1:5" x14ac:dyDescent="0.3">
      <c r="A54" s="318">
        <v>44544</v>
      </c>
      <c r="B54" s="340">
        <v>39516</v>
      </c>
      <c r="C54" s="319" t="s">
        <v>963</v>
      </c>
      <c r="D54" s="319">
        <v>7.5</v>
      </c>
    </row>
    <row r="55" spans="1:5" x14ac:dyDescent="0.3">
      <c r="A55" s="318">
        <v>44546</v>
      </c>
      <c r="B55" s="340">
        <v>222222</v>
      </c>
      <c r="C55" s="319" t="s">
        <v>968</v>
      </c>
      <c r="D55" s="319">
        <v>7.5</v>
      </c>
    </row>
    <row r="56" spans="1:5" x14ac:dyDescent="0.3">
      <c r="A56" s="318">
        <v>44545</v>
      </c>
      <c r="B56" s="340">
        <v>290715</v>
      </c>
      <c r="C56" s="319" t="s">
        <v>969</v>
      </c>
      <c r="D56" s="319">
        <v>6</v>
      </c>
    </row>
    <row r="57" spans="1:5" x14ac:dyDescent="0.3">
      <c r="A57" s="318">
        <v>44543</v>
      </c>
      <c r="B57" s="340">
        <v>333333</v>
      </c>
      <c r="C57" s="319" t="s">
        <v>970</v>
      </c>
      <c r="D57" s="319">
        <v>6.64</v>
      </c>
    </row>
    <row r="58" spans="1:5" x14ac:dyDescent="0.3">
      <c r="A58" s="318">
        <v>44550</v>
      </c>
      <c r="B58" s="340">
        <v>756351</v>
      </c>
      <c r="C58" s="319" t="s">
        <v>971</v>
      </c>
      <c r="D58" s="319">
        <v>7.5</v>
      </c>
    </row>
    <row r="59" spans="1:5" x14ac:dyDescent="0.3">
      <c r="A59" s="318">
        <v>44540</v>
      </c>
      <c r="B59" s="340">
        <v>1010133</v>
      </c>
      <c r="C59" s="319" t="s">
        <v>972</v>
      </c>
      <c r="D59" s="319">
        <v>6</v>
      </c>
    </row>
    <row r="60" spans="1:5" x14ac:dyDescent="0.3">
      <c r="A60" s="318">
        <v>44536</v>
      </c>
      <c r="B60" s="340">
        <v>1010140</v>
      </c>
      <c r="C60" s="319" t="s">
        <v>973</v>
      </c>
      <c r="D60" s="319">
        <v>3.75</v>
      </c>
    </row>
    <row r="61" spans="1:5" x14ac:dyDescent="0.3">
      <c r="A61" s="318">
        <v>44531</v>
      </c>
      <c r="B61" s="340">
        <v>1122021</v>
      </c>
      <c r="C61" s="319" t="s">
        <v>1111</v>
      </c>
      <c r="D61" s="319">
        <v>22.5</v>
      </c>
      <c r="E61" t="s">
        <v>1344</v>
      </c>
    </row>
    <row r="62" spans="1:5" x14ac:dyDescent="0.3">
      <c r="A62" s="318">
        <v>44544</v>
      </c>
      <c r="B62" s="340">
        <v>1602021</v>
      </c>
      <c r="C62" s="319" t="s">
        <v>1338</v>
      </c>
      <c r="D62" s="319">
        <v>-500</v>
      </c>
    </row>
    <row r="63" spans="1:5" x14ac:dyDescent="0.3">
      <c r="A63" s="318">
        <v>44539</v>
      </c>
      <c r="B63" s="340">
        <v>1772033</v>
      </c>
      <c r="C63" s="319" t="s">
        <v>974</v>
      </c>
      <c r="D63" s="319">
        <v>7.5</v>
      </c>
    </row>
    <row r="64" spans="1:5" x14ac:dyDescent="0.3">
      <c r="A64" s="318">
        <v>44540</v>
      </c>
      <c r="B64" s="340">
        <v>2021008</v>
      </c>
      <c r="C64" s="319" t="s">
        <v>1339</v>
      </c>
      <c r="D64" s="319">
        <v>90</v>
      </c>
    </row>
    <row r="65" spans="1:4" x14ac:dyDescent="0.3">
      <c r="A65" s="318">
        <v>44537</v>
      </c>
      <c r="B65" s="340">
        <v>2893003</v>
      </c>
      <c r="C65" s="319" t="s">
        <v>976</v>
      </c>
      <c r="D65" s="319">
        <v>6</v>
      </c>
    </row>
    <row r="66" spans="1:4" x14ac:dyDescent="0.3">
      <c r="A66" s="318">
        <v>44546</v>
      </c>
      <c r="B66" s="340">
        <v>2893004</v>
      </c>
      <c r="C66" s="319" t="s">
        <v>977</v>
      </c>
      <c r="D66" s="319">
        <v>6.64</v>
      </c>
    </row>
    <row r="67" spans="1:4" x14ac:dyDescent="0.3">
      <c r="A67" s="318">
        <v>44545</v>
      </c>
      <c r="B67" s="340">
        <v>2893005</v>
      </c>
      <c r="C67" s="319" t="s">
        <v>978</v>
      </c>
      <c r="D67" s="319">
        <v>6</v>
      </c>
    </row>
    <row r="68" spans="1:4" x14ac:dyDescent="0.3">
      <c r="A68" s="318">
        <v>44550</v>
      </c>
      <c r="B68" s="340">
        <v>2893006</v>
      </c>
      <c r="C68" s="319" t="s">
        <v>979</v>
      </c>
      <c r="D68" s="319">
        <v>6.64</v>
      </c>
    </row>
    <row r="69" spans="1:4" x14ac:dyDescent="0.3">
      <c r="A69" s="318">
        <v>44545</v>
      </c>
      <c r="B69" s="340">
        <v>2893007</v>
      </c>
      <c r="C69" s="319" t="s">
        <v>980</v>
      </c>
      <c r="D69" s="319">
        <v>6.64</v>
      </c>
    </row>
    <row r="70" spans="1:4" x14ac:dyDescent="0.3">
      <c r="A70" s="318">
        <v>44543</v>
      </c>
      <c r="B70" s="340">
        <v>2893009</v>
      </c>
      <c r="C70" s="319" t="s">
        <v>981</v>
      </c>
      <c r="D70" s="319">
        <v>6</v>
      </c>
    </row>
    <row r="71" spans="1:4" x14ac:dyDescent="0.3">
      <c r="A71" s="318">
        <v>44557</v>
      </c>
      <c r="B71" s="340">
        <v>2893011</v>
      </c>
      <c r="C71" s="319" t="s">
        <v>1340</v>
      </c>
      <c r="D71" s="319">
        <v>36</v>
      </c>
    </row>
    <row r="72" spans="1:4" x14ac:dyDescent="0.3">
      <c r="A72" s="318">
        <v>44547</v>
      </c>
      <c r="B72" s="340">
        <v>2893013</v>
      </c>
      <c r="C72" s="319" t="s">
        <v>982</v>
      </c>
      <c r="D72" s="319">
        <v>6</v>
      </c>
    </row>
    <row r="73" spans="1:4" x14ac:dyDescent="0.3">
      <c r="A73" s="318">
        <v>44550</v>
      </c>
      <c r="B73" s="340">
        <v>2893014</v>
      </c>
      <c r="C73" s="319" t="s">
        <v>983</v>
      </c>
      <c r="D73" s="319">
        <v>6</v>
      </c>
    </row>
    <row r="74" spans="1:4" x14ac:dyDescent="0.3">
      <c r="A74" s="318">
        <v>44531</v>
      </c>
      <c r="B74" s="340">
        <v>2893015</v>
      </c>
      <c r="C74" s="319" t="s">
        <v>984</v>
      </c>
      <c r="D74" s="319">
        <v>6.64</v>
      </c>
    </row>
    <row r="75" spans="1:4" x14ac:dyDescent="0.3">
      <c r="A75" s="318">
        <v>44546</v>
      </c>
      <c r="B75" s="340">
        <v>2893016</v>
      </c>
      <c r="C75" s="319" t="s">
        <v>985</v>
      </c>
      <c r="D75" s="319">
        <v>6</v>
      </c>
    </row>
    <row r="76" spans="1:4" x14ac:dyDescent="0.3">
      <c r="A76" s="318">
        <v>44536</v>
      </c>
      <c r="B76" s="340">
        <v>2893019</v>
      </c>
      <c r="C76" s="319" t="s">
        <v>986</v>
      </c>
      <c r="D76" s="319">
        <v>6</v>
      </c>
    </row>
    <row r="77" spans="1:4" x14ac:dyDescent="0.3">
      <c r="A77" s="318">
        <v>44545</v>
      </c>
      <c r="B77" s="340">
        <v>2893022</v>
      </c>
      <c r="C77" s="319" t="s">
        <v>987</v>
      </c>
      <c r="D77" s="319">
        <v>6</v>
      </c>
    </row>
    <row r="78" spans="1:4" x14ac:dyDescent="0.3">
      <c r="A78" s="318">
        <v>44538</v>
      </c>
      <c r="B78" s="340">
        <v>2893024</v>
      </c>
      <c r="C78" s="319" t="s">
        <v>988</v>
      </c>
      <c r="D78" s="319">
        <v>6</v>
      </c>
    </row>
    <row r="79" spans="1:4" x14ac:dyDescent="0.3">
      <c r="A79" s="318">
        <v>44543</v>
      </c>
      <c r="B79" s="340">
        <v>2893027</v>
      </c>
      <c r="C79" s="319" t="s">
        <v>990</v>
      </c>
      <c r="D79" s="319">
        <v>6</v>
      </c>
    </row>
    <row r="80" spans="1:4" x14ac:dyDescent="0.3">
      <c r="A80" s="318">
        <v>44538</v>
      </c>
      <c r="B80" s="340">
        <v>2893036</v>
      </c>
      <c r="C80" s="319" t="s">
        <v>1278</v>
      </c>
      <c r="D80" s="319">
        <v>6</v>
      </c>
    </row>
    <row r="81" spans="1:4" x14ac:dyDescent="0.3">
      <c r="A81" s="318">
        <v>44546</v>
      </c>
      <c r="B81" s="340">
        <v>2893040</v>
      </c>
      <c r="C81" s="319" t="s">
        <v>993</v>
      </c>
      <c r="D81" s="319">
        <v>6.64</v>
      </c>
    </row>
    <row r="82" spans="1:4" x14ac:dyDescent="0.3">
      <c r="A82" s="318">
        <v>44550</v>
      </c>
      <c r="B82" s="340">
        <v>2893041</v>
      </c>
      <c r="C82" s="319" t="s">
        <v>994</v>
      </c>
      <c r="D82" s="319">
        <v>6.64</v>
      </c>
    </row>
    <row r="83" spans="1:4" x14ac:dyDescent="0.3">
      <c r="A83" s="318">
        <v>44551</v>
      </c>
      <c r="B83" s="340">
        <v>2893046</v>
      </c>
      <c r="C83" s="319" t="s">
        <v>995</v>
      </c>
      <c r="D83" s="319">
        <v>6</v>
      </c>
    </row>
    <row r="84" spans="1:4" x14ac:dyDescent="0.3">
      <c r="A84" s="318">
        <v>44543</v>
      </c>
      <c r="B84" s="340">
        <v>2893049</v>
      </c>
      <c r="C84" s="319" t="s">
        <v>996</v>
      </c>
      <c r="D84" s="319">
        <v>6</v>
      </c>
    </row>
    <row r="85" spans="1:4" x14ac:dyDescent="0.3">
      <c r="A85" s="318">
        <v>44551</v>
      </c>
      <c r="B85" s="340">
        <v>2893055</v>
      </c>
      <c r="C85" s="319" t="s">
        <v>997</v>
      </c>
      <c r="D85" s="319">
        <v>6</v>
      </c>
    </row>
    <row r="86" spans="1:4" x14ac:dyDescent="0.3">
      <c r="A86" s="318">
        <v>44540</v>
      </c>
      <c r="B86" s="340">
        <v>2893058</v>
      </c>
      <c r="C86" s="319" t="s">
        <v>998</v>
      </c>
      <c r="D86" s="319">
        <v>6.64</v>
      </c>
    </row>
    <row r="87" spans="1:4" x14ac:dyDescent="0.3">
      <c r="A87" s="318">
        <v>44536</v>
      </c>
      <c r="B87" s="340">
        <v>2893059</v>
      </c>
      <c r="C87" s="319" t="s">
        <v>999</v>
      </c>
      <c r="D87" s="319">
        <v>6</v>
      </c>
    </row>
    <row r="88" spans="1:4" x14ac:dyDescent="0.3">
      <c r="A88" s="318">
        <v>44558</v>
      </c>
      <c r="B88" s="340">
        <v>2893068</v>
      </c>
      <c r="C88" s="319" t="s">
        <v>1000</v>
      </c>
      <c r="D88" s="319">
        <v>6</v>
      </c>
    </row>
    <row r="89" spans="1:4" x14ac:dyDescent="0.3">
      <c r="A89" s="318">
        <v>44543</v>
      </c>
      <c r="B89" s="340">
        <v>2893096</v>
      </c>
      <c r="C89" s="319" t="s">
        <v>1286</v>
      </c>
      <c r="D89" s="319">
        <v>6</v>
      </c>
    </row>
    <row r="90" spans="1:4" x14ac:dyDescent="0.3">
      <c r="A90" s="318">
        <v>44547</v>
      </c>
      <c r="B90" s="340">
        <v>2893158</v>
      </c>
      <c r="C90" s="319" t="s">
        <v>1002</v>
      </c>
      <c r="D90" s="319">
        <v>6.64</v>
      </c>
    </row>
    <row r="91" spans="1:4" x14ac:dyDescent="0.3">
      <c r="A91" s="318">
        <v>44531</v>
      </c>
      <c r="B91" s="340">
        <v>2893178</v>
      </c>
      <c r="C91" s="319" t="s">
        <v>1003</v>
      </c>
      <c r="D91" s="319">
        <v>6</v>
      </c>
    </row>
    <row r="92" spans="1:4" x14ac:dyDescent="0.3">
      <c r="A92" s="318">
        <v>44545</v>
      </c>
      <c r="B92" s="340">
        <v>2907002</v>
      </c>
      <c r="C92" s="319" t="s">
        <v>1303</v>
      </c>
      <c r="D92" s="319">
        <v>6.64</v>
      </c>
    </row>
    <row r="93" spans="1:4" x14ac:dyDescent="0.3">
      <c r="A93" s="318">
        <v>44543</v>
      </c>
      <c r="B93" s="340">
        <v>2907008</v>
      </c>
      <c r="C93" s="319" t="s">
        <v>1224</v>
      </c>
      <c r="D93" s="319">
        <v>6</v>
      </c>
    </row>
    <row r="94" spans="1:4" x14ac:dyDescent="0.3">
      <c r="A94" s="318">
        <v>44544</v>
      </c>
      <c r="B94" s="340">
        <v>2907008</v>
      </c>
      <c r="C94" s="319" t="s">
        <v>1224</v>
      </c>
      <c r="D94" s="319">
        <v>6</v>
      </c>
    </row>
    <row r="95" spans="1:4" x14ac:dyDescent="0.3">
      <c r="A95" s="318">
        <v>44545</v>
      </c>
      <c r="B95" s="340">
        <v>2907011</v>
      </c>
      <c r="C95" s="319" t="s">
        <v>1005</v>
      </c>
      <c r="D95" s="319">
        <v>6</v>
      </c>
    </row>
    <row r="96" spans="1:4" x14ac:dyDescent="0.3">
      <c r="A96" s="318">
        <v>44543</v>
      </c>
      <c r="B96" s="340">
        <v>2907016</v>
      </c>
      <c r="C96" s="319" t="s">
        <v>1006</v>
      </c>
      <c r="D96" s="319">
        <v>6</v>
      </c>
    </row>
    <row r="97" spans="1:4" x14ac:dyDescent="0.3">
      <c r="A97" s="318">
        <v>44532</v>
      </c>
      <c r="B97" s="340">
        <v>2907018</v>
      </c>
      <c r="C97" s="319" t="s">
        <v>1007</v>
      </c>
      <c r="D97" s="319">
        <v>6.64</v>
      </c>
    </row>
    <row r="98" spans="1:4" x14ac:dyDescent="0.3">
      <c r="A98" s="318">
        <v>44557</v>
      </c>
      <c r="B98" s="340">
        <v>2907019</v>
      </c>
      <c r="C98" s="319" t="s">
        <v>959</v>
      </c>
      <c r="D98" s="319">
        <v>6</v>
      </c>
    </row>
    <row r="99" spans="1:4" x14ac:dyDescent="0.3">
      <c r="A99" s="318">
        <v>44545</v>
      </c>
      <c r="B99" s="340">
        <v>2907030</v>
      </c>
      <c r="C99" s="319" t="s">
        <v>160</v>
      </c>
      <c r="D99" s="319">
        <v>12.5</v>
      </c>
    </row>
    <row r="100" spans="1:4" x14ac:dyDescent="0.3">
      <c r="A100" s="318">
        <v>44545</v>
      </c>
      <c r="B100" s="340">
        <v>2907034</v>
      </c>
      <c r="C100" s="319" t="s">
        <v>1009</v>
      </c>
      <c r="D100" s="319">
        <v>6.64</v>
      </c>
    </row>
    <row r="101" spans="1:4" x14ac:dyDescent="0.3">
      <c r="A101" s="318">
        <v>44551</v>
      </c>
      <c r="B101" s="340">
        <v>2907036</v>
      </c>
      <c r="C101" s="319" t="s">
        <v>1010</v>
      </c>
      <c r="D101" s="319">
        <v>6.64</v>
      </c>
    </row>
    <row r="102" spans="1:4" x14ac:dyDescent="0.3">
      <c r="A102" s="318">
        <v>44543</v>
      </c>
      <c r="B102" s="340">
        <v>2907038</v>
      </c>
      <c r="C102" s="319" t="s">
        <v>1011</v>
      </c>
      <c r="D102" s="319">
        <v>6</v>
      </c>
    </row>
    <row r="103" spans="1:4" x14ac:dyDescent="0.3">
      <c r="A103" s="318">
        <v>44537</v>
      </c>
      <c r="B103" s="340">
        <v>2907041</v>
      </c>
      <c r="C103" s="319" t="s">
        <v>1012</v>
      </c>
      <c r="D103" s="319">
        <v>6.64</v>
      </c>
    </row>
    <row r="104" spans="1:4" x14ac:dyDescent="0.3">
      <c r="A104" s="318">
        <v>44538</v>
      </c>
      <c r="B104" s="340">
        <v>2907043</v>
      </c>
      <c r="C104" s="319" t="s">
        <v>1013</v>
      </c>
      <c r="D104" s="319">
        <v>6.64</v>
      </c>
    </row>
    <row r="105" spans="1:4" x14ac:dyDescent="0.3">
      <c r="A105" s="318">
        <v>44545</v>
      </c>
      <c r="B105" s="340">
        <v>2907049</v>
      </c>
      <c r="C105" s="319" t="s">
        <v>1014</v>
      </c>
      <c r="D105" s="319">
        <v>6</v>
      </c>
    </row>
    <row r="106" spans="1:4" x14ac:dyDescent="0.3">
      <c r="A106" s="318">
        <v>44545</v>
      </c>
      <c r="B106" s="340">
        <v>2907052</v>
      </c>
      <c r="C106" s="319" t="s">
        <v>1015</v>
      </c>
      <c r="D106" s="319">
        <v>6</v>
      </c>
    </row>
    <row r="107" spans="1:4" x14ac:dyDescent="0.3">
      <c r="A107" s="318">
        <v>44546</v>
      </c>
      <c r="B107" s="340">
        <v>2907054</v>
      </c>
      <c r="C107" s="319" t="s">
        <v>1016</v>
      </c>
      <c r="D107" s="319">
        <v>6</v>
      </c>
    </row>
    <row r="108" spans="1:4" x14ac:dyDescent="0.3">
      <c r="A108" s="318">
        <v>44545</v>
      </c>
      <c r="B108" s="340">
        <v>2907060</v>
      </c>
      <c r="C108" s="319" t="s">
        <v>1017</v>
      </c>
      <c r="D108" s="319">
        <v>6</v>
      </c>
    </row>
    <row r="109" spans="1:4" x14ac:dyDescent="0.3">
      <c r="A109" s="318">
        <v>44546</v>
      </c>
      <c r="B109" s="340">
        <v>2907069</v>
      </c>
      <c r="C109" s="319" t="s">
        <v>1019</v>
      </c>
      <c r="D109" s="319">
        <v>6</v>
      </c>
    </row>
    <row r="110" spans="1:4" x14ac:dyDescent="0.3">
      <c r="A110" s="318">
        <v>44545</v>
      </c>
      <c r="B110" s="340">
        <v>2907071</v>
      </c>
      <c r="C110" s="319" t="s">
        <v>1020</v>
      </c>
      <c r="D110" s="319">
        <v>6.64</v>
      </c>
    </row>
    <row r="111" spans="1:4" x14ac:dyDescent="0.3">
      <c r="A111" s="318">
        <v>44561</v>
      </c>
      <c r="B111" s="340">
        <v>2907073</v>
      </c>
      <c r="C111" s="319" t="s">
        <v>1212</v>
      </c>
      <c r="D111" s="319">
        <v>24</v>
      </c>
    </row>
    <row r="112" spans="1:4" x14ac:dyDescent="0.3">
      <c r="A112" s="318">
        <v>44550</v>
      </c>
      <c r="B112" s="340">
        <v>2907076</v>
      </c>
      <c r="C112" s="319" t="s">
        <v>1021</v>
      </c>
      <c r="D112" s="319">
        <v>6</v>
      </c>
    </row>
    <row r="113" spans="1:4" x14ac:dyDescent="0.3">
      <c r="A113" s="318">
        <v>44545</v>
      </c>
      <c r="B113" s="340">
        <v>2907081</v>
      </c>
      <c r="C113" s="319" t="s">
        <v>1022</v>
      </c>
      <c r="D113" s="319">
        <v>6.64</v>
      </c>
    </row>
    <row r="114" spans="1:4" x14ac:dyDescent="0.3">
      <c r="A114" s="318">
        <v>44545</v>
      </c>
      <c r="B114" s="340">
        <v>2907083</v>
      </c>
      <c r="C114" s="319" t="s">
        <v>1023</v>
      </c>
      <c r="D114" s="319">
        <v>6</v>
      </c>
    </row>
    <row r="115" spans="1:4" x14ac:dyDescent="0.3">
      <c r="A115" s="318">
        <v>44546</v>
      </c>
      <c r="B115" s="340">
        <v>2907088</v>
      </c>
      <c r="C115" s="319" t="s">
        <v>1024</v>
      </c>
      <c r="D115" s="319">
        <v>6</v>
      </c>
    </row>
    <row r="116" spans="1:4" x14ac:dyDescent="0.3">
      <c r="A116" s="318">
        <v>44545</v>
      </c>
      <c r="B116" s="340">
        <v>2907093</v>
      </c>
      <c r="C116" s="319" t="s">
        <v>1025</v>
      </c>
      <c r="D116" s="319">
        <v>6</v>
      </c>
    </row>
    <row r="117" spans="1:4" x14ac:dyDescent="0.3">
      <c r="A117" s="318">
        <v>44545</v>
      </c>
      <c r="B117" s="340">
        <v>2907098</v>
      </c>
      <c r="C117" s="319" t="s">
        <v>1026</v>
      </c>
      <c r="D117" s="319">
        <v>6</v>
      </c>
    </row>
    <row r="118" spans="1:4" x14ac:dyDescent="0.3">
      <c r="A118" s="318">
        <v>44540</v>
      </c>
      <c r="B118" s="340">
        <v>2907099</v>
      </c>
      <c r="C118" s="319" t="s">
        <v>1027</v>
      </c>
      <c r="D118" s="319">
        <v>6.64</v>
      </c>
    </row>
    <row r="119" spans="1:4" x14ac:dyDescent="0.3">
      <c r="A119" s="318">
        <v>44538</v>
      </c>
      <c r="B119" s="340">
        <v>2907113</v>
      </c>
      <c r="C119" s="319">
        <v>0</v>
      </c>
      <c r="D119" s="319">
        <v>18</v>
      </c>
    </row>
    <row r="120" spans="1:4" x14ac:dyDescent="0.3">
      <c r="A120" s="318">
        <v>44540</v>
      </c>
      <c r="B120" s="340">
        <v>2907113</v>
      </c>
      <c r="C120" s="319" t="s">
        <v>1028</v>
      </c>
      <c r="D120" s="319">
        <v>6.64</v>
      </c>
    </row>
    <row r="121" spans="1:4" x14ac:dyDescent="0.3">
      <c r="A121" s="318">
        <v>44550</v>
      </c>
      <c r="B121" s="340">
        <v>2907117</v>
      </c>
      <c r="C121" s="319" t="s">
        <v>1029</v>
      </c>
      <c r="D121" s="319">
        <v>6</v>
      </c>
    </row>
    <row r="122" spans="1:4" x14ac:dyDescent="0.3">
      <c r="A122" s="318">
        <v>44544</v>
      </c>
      <c r="B122" s="340">
        <v>2907125</v>
      </c>
      <c r="C122" s="319" t="s">
        <v>1030</v>
      </c>
      <c r="D122" s="319">
        <v>6</v>
      </c>
    </row>
    <row r="123" spans="1:4" x14ac:dyDescent="0.3">
      <c r="A123" s="318">
        <v>44543</v>
      </c>
      <c r="B123" s="340">
        <v>2907128</v>
      </c>
      <c r="C123" s="319" t="s">
        <v>1031</v>
      </c>
      <c r="D123" s="319">
        <v>6</v>
      </c>
    </row>
    <row r="124" spans="1:4" x14ac:dyDescent="0.3">
      <c r="A124" s="318">
        <v>44533</v>
      </c>
      <c r="B124" s="340">
        <v>2907134</v>
      </c>
      <c r="C124" s="319" t="s">
        <v>1032</v>
      </c>
      <c r="D124" s="319">
        <v>6.64</v>
      </c>
    </row>
    <row r="125" spans="1:4" x14ac:dyDescent="0.3">
      <c r="A125" s="318">
        <v>44544</v>
      </c>
      <c r="B125" s="340">
        <v>2907145</v>
      </c>
      <c r="C125" s="319" t="s">
        <v>1033</v>
      </c>
      <c r="D125" s="319">
        <v>21.64</v>
      </c>
    </row>
    <row r="126" spans="1:4" x14ac:dyDescent="0.3">
      <c r="A126" s="318">
        <v>44544</v>
      </c>
      <c r="B126" s="340">
        <v>2907148</v>
      </c>
      <c r="C126" s="319" t="s">
        <v>1035</v>
      </c>
      <c r="D126" s="319">
        <v>6</v>
      </c>
    </row>
    <row r="127" spans="1:4" x14ac:dyDescent="0.3">
      <c r="A127" s="318">
        <v>44552</v>
      </c>
      <c r="B127" s="340">
        <v>2907151</v>
      </c>
      <c r="C127" s="319" t="s">
        <v>1036</v>
      </c>
      <c r="D127" s="319">
        <v>3.32</v>
      </c>
    </row>
    <row r="128" spans="1:4" x14ac:dyDescent="0.3">
      <c r="A128" s="318">
        <v>44550</v>
      </c>
      <c r="B128" s="340">
        <v>2907162</v>
      </c>
      <c r="C128" s="319" t="s">
        <v>1037</v>
      </c>
      <c r="D128" s="319">
        <v>6</v>
      </c>
    </row>
    <row r="129" spans="1:4" x14ac:dyDescent="0.3">
      <c r="A129" s="318">
        <v>44550</v>
      </c>
      <c r="B129" s="340">
        <v>2907165</v>
      </c>
      <c r="C129" s="319" t="s">
        <v>1011</v>
      </c>
      <c r="D129" s="319">
        <v>6.64</v>
      </c>
    </row>
    <row r="130" spans="1:4" x14ac:dyDescent="0.3">
      <c r="A130" s="318">
        <v>44546</v>
      </c>
      <c r="B130" s="340">
        <v>2907166</v>
      </c>
      <c r="C130" s="319" t="s">
        <v>1038</v>
      </c>
      <c r="D130" s="319">
        <v>6</v>
      </c>
    </row>
    <row r="131" spans="1:4" x14ac:dyDescent="0.3">
      <c r="A131" s="318">
        <v>44550</v>
      </c>
      <c r="B131" s="340">
        <v>2907167</v>
      </c>
      <c r="C131" s="319" t="s">
        <v>1039</v>
      </c>
      <c r="D131" s="319">
        <v>6</v>
      </c>
    </row>
    <row r="132" spans="1:4" x14ac:dyDescent="0.3">
      <c r="A132" s="318">
        <v>44536</v>
      </c>
      <c r="B132" s="340">
        <v>2907170</v>
      </c>
      <c r="C132" s="319" t="s">
        <v>1328</v>
      </c>
      <c r="D132" s="319">
        <v>6</v>
      </c>
    </row>
    <row r="133" spans="1:4" x14ac:dyDescent="0.3">
      <c r="A133" s="318">
        <v>44547</v>
      </c>
      <c r="B133" s="340">
        <v>2907175</v>
      </c>
      <c r="C133" s="319" t="s">
        <v>1041</v>
      </c>
      <c r="D133" s="319">
        <v>6.64</v>
      </c>
    </row>
    <row r="134" spans="1:4" x14ac:dyDescent="0.3">
      <c r="A134" s="318">
        <v>44537</v>
      </c>
      <c r="B134" s="340">
        <v>2907180</v>
      </c>
      <c r="C134" s="319" t="s">
        <v>1042</v>
      </c>
      <c r="D134" s="319">
        <v>6.64</v>
      </c>
    </row>
    <row r="135" spans="1:4" x14ac:dyDescent="0.3">
      <c r="A135" s="318">
        <v>44545</v>
      </c>
      <c r="B135" s="340">
        <v>2907196</v>
      </c>
      <c r="C135" s="319" t="s">
        <v>1043</v>
      </c>
      <c r="D135" s="319">
        <v>6.64</v>
      </c>
    </row>
    <row r="136" spans="1:4" x14ac:dyDescent="0.3">
      <c r="A136" s="318">
        <v>44543</v>
      </c>
      <c r="B136" s="340">
        <v>2907198</v>
      </c>
      <c r="C136" s="319" t="s">
        <v>1044</v>
      </c>
      <c r="D136" s="319">
        <v>6.64</v>
      </c>
    </row>
    <row r="137" spans="1:4" x14ac:dyDescent="0.3">
      <c r="A137" s="318">
        <v>44545</v>
      </c>
      <c r="B137" s="340">
        <v>2907199</v>
      </c>
      <c r="C137" s="319" t="s">
        <v>1045</v>
      </c>
      <c r="D137" s="319">
        <v>6.64</v>
      </c>
    </row>
    <row r="138" spans="1:4" x14ac:dyDescent="0.3">
      <c r="A138" s="318">
        <v>44536</v>
      </c>
      <c r="B138" s="340">
        <v>2907202</v>
      </c>
      <c r="C138" s="319" t="s">
        <v>1046</v>
      </c>
      <c r="D138" s="319">
        <v>6</v>
      </c>
    </row>
    <row r="139" spans="1:4" x14ac:dyDescent="0.3">
      <c r="A139" s="318">
        <v>44536</v>
      </c>
      <c r="B139" s="340">
        <v>3217288</v>
      </c>
      <c r="C139" s="319" t="s">
        <v>1047</v>
      </c>
      <c r="D139" s="319">
        <v>7.5</v>
      </c>
    </row>
    <row r="140" spans="1:4" x14ac:dyDescent="0.3">
      <c r="A140" s="318">
        <v>44544</v>
      </c>
      <c r="B140" s="340">
        <v>4772031</v>
      </c>
      <c r="C140" s="319" t="s">
        <v>1048</v>
      </c>
      <c r="D140" s="319">
        <v>7.5</v>
      </c>
    </row>
    <row r="141" spans="1:4" x14ac:dyDescent="0.3">
      <c r="A141" s="318">
        <v>44538</v>
      </c>
      <c r="B141" s="340">
        <v>4772037</v>
      </c>
      <c r="C141" s="319" t="s">
        <v>740</v>
      </c>
      <c r="D141" s="319">
        <v>7.5</v>
      </c>
    </row>
    <row r="142" spans="1:4" x14ac:dyDescent="0.3">
      <c r="A142" s="318">
        <v>44550</v>
      </c>
      <c r="B142" s="340">
        <v>4772046</v>
      </c>
      <c r="C142" s="319" t="s">
        <v>1051</v>
      </c>
      <c r="D142" s="319">
        <v>6.64</v>
      </c>
    </row>
    <row r="143" spans="1:4" x14ac:dyDescent="0.3">
      <c r="A143" s="318">
        <v>44540</v>
      </c>
      <c r="B143" s="340">
        <v>4772048</v>
      </c>
      <c r="C143" s="319" t="s">
        <v>1052</v>
      </c>
      <c r="D143" s="319">
        <v>7.5</v>
      </c>
    </row>
    <row r="144" spans="1:4" x14ac:dyDescent="0.3">
      <c r="A144" s="318">
        <v>44540</v>
      </c>
      <c r="B144" s="340">
        <v>4772064</v>
      </c>
      <c r="C144" s="319" t="s">
        <v>1055</v>
      </c>
      <c r="D144" s="319">
        <v>7.5</v>
      </c>
    </row>
    <row r="145" spans="1:4" x14ac:dyDescent="0.3">
      <c r="A145" s="318">
        <v>44545</v>
      </c>
      <c r="B145" s="340">
        <v>4772067</v>
      </c>
      <c r="C145" s="319" t="s">
        <v>1056</v>
      </c>
      <c r="D145" s="319">
        <v>7.5</v>
      </c>
    </row>
    <row r="146" spans="1:4" x14ac:dyDescent="0.3">
      <c r="A146" s="318">
        <v>44543</v>
      </c>
      <c r="B146" s="340">
        <v>4772069</v>
      </c>
      <c r="C146" s="319" t="s">
        <v>1057</v>
      </c>
      <c r="D146" s="319">
        <v>7.5</v>
      </c>
    </row>
    <row r="147" spans="1:4" x14ac:dyDescent="0.3">
      <c r="A147" s="318">
        <v>44546</v>
      </c>
      <c r="B147" s="340">
        <v>4772070</v>
      </c>
      <c r="C147" s="319" t="s">
        <v>1058</v>
      </c>
      <c r="D147" s="319">
        <v>7.5</v>
      </c>
    </row>
    <row r="148" spans="1:4" x14ac:dyDescent="0.3">
      <c r="A148" s="318">
        <v>44546</v>
      </c>
      <c r="B148" s="340">
        <v>4772072</v>
      </c>
      <c r="C148" s="319" t="s">
        <v>1059</v>
      </c>
      <c r="D148" s="319">
        <v>6.64</v>
      </c>
    </row>
    <row r="149" spans="1:4" x14ac:dyDescent="0.3">
      <c r="A149" s="318">
        <v>44543</v>
      </c>
      <c r="B149" s="340">
        <v>6130028</v>
      </c>
      <c r="C149" s="319" t="s">
        <v>1316</v>
      </c>
      <c r="D149" s="319">
        <v>7.5</v>
      </c>
    </row>
    <row r="150" spans="1:4" x14ac:dyDescent="0.3">
      <c r="A150" s="318">
        <v>44545</v>
      </c>
      <c r="B150" s="340">
        <v>6130103</v>
      </c>
      <c r="C150" s="319" t="s">
        <v>1060</v>
      </c>
      <c r="D150" s="319">
        <v>6.64</v>
      </c>
    </row>
    <row r="151" spans="1:4" x14ac:dyDescent="0.3">
      <c r="A151" s="318">
        <v>44543</v>
      </c>
      <c r="B151" s="340">
        <v>6130117</v>
      </c>
      <c r="C151" s="319" t="s">
        <v>1061</v>
      </c>
      <c r="D151" s="319">
        <v>7.5</v>
      </c>
    </row>
    <row r="152" spans="1:4" x14ac:dyDescent="0.3">
      <c r="A152" s="318">
        <v>44544</v>
      </c>
      <c r="B152" s="340">
        <v>6130146</v>
      </c>
      <c r="C152" s="319" t="s">
        <v>1062</v>
      </c>
      <c r="D152" s="319">
        <v>7.5</v>
      </c>
    </row>
    <row r="153" spans="1:4" x14ac:dyDescent="0.3">
      <c r="A153" s="318">
        <v>44545</v>
      </c>
      <c r="B153" s="340">
        <v>6130155</v>
      </c>
      <c r="C153" s="319" t="s">
        <v>1063</v>
      </c>
      <c r="D153" s="319">
        <v>7.5</v>
      </c>
    </row>
    <row r="154" spans="1:4" x14ac:dyDescent="0.3">
      <c r="A154" s="318">
        <v>44545</v>
      </c>
      <c r="B154" s="340">
        <v>6130210</v>
      </c>
      <c r="C154" s="319" t="s">
        <v>1064</v>
      </c>
      <c r="D154" s="319">
        <v>7.5</v>
      </c>
    </row>
    <row r="155" spans="1:4" x14ac:dyDescent="0.3">
      <c r="A155" s="318">
        <v>44545</v>
      </c>
      <c r="B155" s="340">
        <v>6130229</v>
      </c>
      <c r="C155" s="319" t="s">
        <v>1065</v>
      </c>
      <c r="D155" s="319">
        <v>6.64</v>
      </c>
    </row>
    <row r="156" spans="1:4" x14ac:dyDescent="0.3">
      <c r="A156" s="318">
        <v>44532</v>
      </c>
      <c r="B156" s="340">
        <v>6681239</v>
      </c>
      <c r="C156" s="319" t="s">
        <v>1067</v>
      </c>
      <c r="D156" s="319">
        <v>7.5</v>
      </c>
    </row>
    <row r="157" spans="1:4" x14ac:dyDescent="0.3">
      <c r="A157" s="318">
        <v>44553</v>
      </c>
      <c r="B157" s="340">
        <v>6801047</v>
      </c>
      <c r="C157" s="319" t="s">
        <v>1068</v>
      </c>
      <c r="D157" s="319">
        <v>7.5</v>
      </c>
    </row>
    <row r="158" spans="1:4" x14ac:dyDescent="0.3">
      <c r="A158" s="318">
        <v>44543</v>
      </c>
      <c r="B158" s="340">
        <v>6881001</v>
      </c>
      <c r="C158" s="319" t="s">
        <v>1069</v>
      </c>
      <c r="D158" s="319">
        <v>7.5</v>
      </c>
    </row>
    <row r="159" spans="1:4" x14ac:dyDescent="0.3">
      <c r="A159" s="318">
        <v>44545</v>
      </c>
      <c r="B159" s="340">
        <v>6881004</v>
      </c>
      <c r="C159" s="319" t="s">
        <v>1070</v>
      </c>
      <c r="D159" s="319">
        <v>6.64</v>
      </c>
    </row>
    <row r="160" spans="1:4" x14ac:dyDescent="0.3">
      <c r="A160" s="318">
        <v>44543</v>
      </c>
      <c r="B160" s="340">
        <v>6881020</v>
      </c>
      <c r="C160" s="319" t="s">
        <v>207</v>
      </c>
      <c r="D160" s="319">
        <v>7.5</v>
      </c>
    </row>
    <row r="161" spans="1:4" x14ac:dyDescent="0.3">
      <c r="A161" s="318">
        <v>44546</v>
      </c>
      <c r="B161" s="340">
        <v>6881020</v>
      </c>
      <c r="C161" s="319" t="s">
        <v>207</v>
      </c>
      <c r="D161" s="319">
        <v>6.64</v>
      </c>
    </row>
    <row r="162" spans="1:4" x14ac:dyDescent="0.3">
      <c r="A162" s="318">
        <v>44543</v>
      </c>
      <c r="B162" s="340">
        <v>6881024</v>
      </c>
      <c r="C162" s="319" t="s">
        <v>1288</v>
      </c>
      <c r="D162" s="319">
        <v>7.5</v>
      </c>
    </row>
    <row r="163" spans="1:4" x14ac:dyDescent="0.3">
      <c r="A163" s="318">
        <v>44545</v>
      </c>
      <c r="B163" s="340">
        <v>6881025</v>
      </c>
      <c r="C163" s="319" t="s">
        <v>1072</v>
      </c>
      <c r="D163" s="319">
        <v>7.5</v>
      </c>
    </row>
    <row r="164" spans="1:4" x14ac:dyDescent="0.3">
      <c r="A164" s="318">
        <v>44540</v>
      </c>
      <c r="B164" s="340">
        <v>6881029</v>
      </c>
      <c r="C164" s="319" t="s">
        <v>1073</v>
      </c>
      <c r="D164" s="319">
        <v>7.5</v>
      </c>
    </row>
    <row r="165" spans="1:4" x14ac:dyDescent="0.3">
      <c r="A165" s="318">
        <v>44543</v>
      </c>
      <c r="B165" s="340">
        <v>6881030</v>
      </c>
      <c r="C165" s="319" t="s">
        <v>1074</v>
      </c>
      <c r="D165" s="319">
        <v>6.64</v>
      </c>
    </row>
    <row r="166" spans="1:4" x14ac:dyDescent="0.3">
      <c r="A166" s="318">
        <v>44546</v>
      </c>
      <c r="B166" s="340">
        <v>6881044</v>
      </c>
      <c r="C166" s="319" t="s">
        <v>1075</v>
      </c>
      <c r="D166" s="319">
        <v>8</v>
      </c>
    </row>
    <row r="167" spans="1:4" x14ac:dyDescent="0.3">
      <c r="A167" s="318">
        <v>44538</v>
      </c>
      <c r="B167" s="340">
        <v>6881045</v>
      </c>
      <c r="C167" s="319" t="s">
        <v>1076</v>
      </c>
      <c r="D167" s="319">
        <v>7.5</v>
      </c>
    </row>
    <row r="168" spans="1:4" x14ac:dyDescent="0.3">
      <c r="A168" s="318">
        <v>44543</v>
      </c>
      <c r="B168" s="340">
        <v>6881049</v>
      </c>
      <c r="C168" s="319" t="s">
        <v>1077</v>
      </c>
      <c r="D168" s="319">
        <v>3.32</v>
      </c>
    </row>
    <row r="169" spans="1:4" x14ac:dyDescent="0.3">
      <c r="A169" s="318">
        <v>44543</v>
      </c>
      <c r="B169" s="340">
        <v>6881056</v>
      </c>
      <c r="C169" s="319" t="s">
        <v>1078</v>
      </c>
      <c r="D169" s="319">
        <v>7.5</v>
      </c>
    </row>
    <row r="170" spans="1:4" x14ac:dyDescent="0.3">
      <c r="A170" s="318">
        <v>44545</v>
      </c>
      <c r="B170" s="340">
        <v>6881061</v>
      </c>
      <c r="C170" s="319" t="s">
        <v>1079</v>
      </c>
      <c r="D170" s="319">
        <v>7.5</v>
      </c>
    </row>
    <row r="171" spans="1:4" x14ac:dyDescent="0.3">
      <c r="A171" s="318">
        <v>44547</v>
      </c>
      <c r="B171" s="340">
        <v>6881088</v>
      </c>
      <c r="C171" s="319" t="s">
        <v>1080</v>
      </c>
      <c r="D171" s="319">
        <v>7.5</v>
      </c>
    </row>
    <row r="172" spans="1:4" x14ac:dyDescent="0.3">
      <c r="A172" s="318">
        <v>44545</v>
      </c>
      <c r="B172" s="340">
        <v>6881095</v>
      </c>
      <c r="C172" s="319" t="s">
        <v>1082</v>
      </c>
      <c r="D172" s="319">
        <v>7.5</v>
      </c>
    </row>
    <row r="173" spans="1:4" x14ac:dyDescent="0.3">
      <c r="A173" s="318">
        <v>44551</v>
      </c>
      <c r="B173" s="340">
        <v>6881169</v>
      </c>
      <c r="C173" s="319" t="s">
        <v>1083</v>
      </c>
      <c r="D173" s="319">
        <v>7.5</v>
      </c>
    </row>
    <row r="174" spans="1:4" x14ac:dyDescent="0.3">
      <c r="A174" s="318">
        <v>44540</v>
      </c>
      <c r="B174" s="340">
        <v>6881180</v>
      </c>
      <c r="C174" s="319" t="s">
        <v>1086</v>
      </c>
      <c r="D174" s="319">
        <v>7.5</v>
      </c>
    </row>
    <row r="175" spans="1:4" x14ac:dyDescent="0.3">
      <c r="A175" s="318">
        <v>44557</v>
      </c>
      <c r="B175" s="340">
        <v>6881187</v>
      </c>
      <c r="C175" s="319" t="s">
        <v>1087</v>
      </c>
      <c r="D175" s="319">
        <v>7.5</v>
      </c>
    </row>
    <row r="176" spans="1:4" x14ac:dyDescent="0.3">
      <c r="A176" s="318">
        <v>44543</v>
      </c>
      <c r="B176" s="340">
        <v>6881193</v>
      </c>
      <c r="C176" s="319" t="s">
        <v>1088</v>
      </c>
      <c r="D176" s="319">
        <v>7.5</v>
      </c>
    </row>
    <row r="177" spans="1:4" x14ac:dyDescent="0.3">
      <c r="A177" s="318">
        <v>44540</v>
      </c>
      <c r="B177" s="340">
        <v>6881197</v>
      </c>
      <c r="C177" s="319" t="s">
        <v>1089</v>
      </c>
      <c r="D177" s="319">
        <v>7.5</v>
      </c>
    </row>
    <row r="178" spans="1:4" x14ac:dyDescent="0.3">
      <c r="A178" s="318">
        <v>44545</v>
      </c>
      <c r="B178" s="340">
        <v>6881199</v>
      </c>
      <c r="C178" s="319" t="s">
        <v>1090</v>
      </c>
      <c r="D178" s="319">
        <v>7.5</v>
      </c>
    </row>
    <row r="179" spans="1:4" x14ac:dyDescent="0.3">
      <c r="A179" s="318">
        <v>44543</v>
      </c>
      <c r="B179" s="340">
        <v>6881204</v>
      </c>
      <c r="C179" s="319" t="s">
        <v>1091</v>
      </c>
      <c r="D179" s="319">
        <v>7.5</v>
      </c>
    </row>
    <row r="180" spans="1:4" x14ac:dyDescent="0.3">
      <c r="A180" s="318">
        <v>44543</v>
      </c>
      <c r="B180" s="340">
        <v>6881243</v>
      </c>
      <c r="C180" s="319" t="s">
        <v>1092</v>
      </c>
      <c r="D180" s="319">
        <v>7</v>
      </c>
    </row>
    <row r="181" spans="1:4" x14ac:dyDescent="0.3">
      <c r="A181" s="318">
        <v>44546</v>
      </c>
      <c r="B181" s="340">
        <v>6881246</v>
      </c>
      <c r="C181" s="319" t="s">
        <v>1093</v>
      </c>
      <c r="D181" s="319">
        <v>7.5</v>
      </c>
    </row>
    <row r="182" spans="1:4" x14ac:dyDescent="0.3">
      <c r="A182" s="318">
        <v>44545</v>
      </c>
      <c r="B182" s="340">
        <v>6881251</v>
      </c>
      <c r="C182" s="319" t="s">
        <v>1094</v>
      </c>
      <c r="D182" s="319">
        <v>7.5</v>
      </c>
    </row>
    <row r="183" spans="1:4" x14ac:dyDescent="0.3">
      <c r="A183" s="318">
        <v>44544</v>
      </c>
      <c r="B183" s="340">
        <v>6881256</v>
      </c>
      <c r="C183" s="319" t="s">
        <v>1095</v>
      </c>
      <c r="D183" s="319">
        <v>7.5</v>
      </c>
    </row>
    <row r="184" spans="1:4" x14ac:dyDescent="0.3">
      <c r="A184" s="318">
        <v>44550</v>
      </c>
      <c r="B184" s="340">
        <v>6883039</v>
      </c>
      <c r="C184" s="319" t="s">
        <v>1096</v>
      </c>
      <c r="D184" s="319">
        <v>6</v>
      </c>
    </row>
    <row r="185" spans="1:4" x14ac:dyDescent="0.3">
      <c r="A185" s="318">
        <v>44545</v>
      </c>
      <c r="B185" s="340">
        <v>7501179</v>
      </c>
      <c r="C185" s="319" t="s">
        <v>1097</v>
      </c>
      <c r="D185" s="319">
        <v>6.64</v>
      </c>
    </row>
    <row r="186" spans="1:4" x14ac:dyDescent="0.3">
      <c r="A186" s="318">
        <v>44545</v>
      </c>
      <c r="B186" s="340">
        <v>7563017</v>
      </c>
      <c r="C186" s="319" t="s">
        <v>1098</v>
      </c>
      <c r="D186" s="319">
        <v>7.5</v>
      </c>
    </row>
    <row r="187" spans="1:4" x14ac:dyDescent="0.3">
      <c r="A187" s="318">
        <v>44550</v>
      </c>
      <c r="B187" s="340">
        <v>7563020</v>
      </c>
      <c r="C187" s="319" t="s">
        <v>1099</v>
      </c>
      <c r="D187" s="319">
        <v>7.5</v>
      </c>
    </row>
    <row r="188" spans="1:4" x14ac:dyDescent="0.3">
      <c r="A188" s="318">
        <v>44545</v>
      </c>
      <c r="B188" s="340">
        <v>7563033</v>
      </c>
      <c r="C188" s="319" t="s">
        <v>1100</v>
      </c>
      <c r="D188" s="319">
        <v>7.5</v>
      </c>
    </row>
    <row r="189" spans="1:4" x14ac:dyDescent="0.3">
      <c r="A189" s="318">
        <v>44537</v>
      </c>
      <c r="B189" s="340">
        <v>7563035</v>
      </c>
      <c r="C189" s="319" t="s">
        <v>1101</v>
      </c>
      <c r="D189" s="319">
        <v>7.5</v>
      </c>
    </row>
    <row r="190" spans="1:4" x14ac:dyDescent="0.3">
      <c r="A190" s="318">
        <v>44545</v>
      </c>
      <c r="B190" s="340">
        <v>7563047</v>
      </c>
      <c r="C190" s="319" t="s">
        <v>1102</v>
      </c>
      <c r="D190" s="319">
        <v>15</v>
      </c>
    </row>
    <row r="191" spans="1:4" x14ac:dyDescent="0.3">
      <c r="A191" s="318">
        <v>44550</v>
      </c>
      <c r="B191" s="340">
        <v>7563073</v>
      </c>
      <c r="C191" s="319" t="s">
        <v>1104</v>
      </c>
      <c r="D191" s="319">
        <v>7.5</v>
      </c>
    </row>
    <row r="192" spans="1:4" x14ac:dyDescent="0.3">
      <c r="A192" s="318">
        <v>44545</v>
      </c>
      <c r="B192" s="340">
        <v>7563087</v>
      </c>
      <c r="C192" s="319" t="s">
        <v>1105</v>
      </c>
      <c r="D192" s="319">
        <v>7.5</v>
      </c>
    </row>
    <row r="193" spans="1:4" x14ac:dyDescent="0.3">
      <c r="A193" s="318">
        <v>44545</v>
      </c>
      <c r="B193" s="340">
        <v>7563114</v>
      </c>
      <c r="C193" s="319" t="s">
        <v>1106</v>
      </c>
      <c r="D193" s="319">
        <v>6.64</v>
      </c>
    </row>
    <row r="194" spans="1:4" x14ac:dyDescent="0.3">
      <c r="A194" s="318">
        <v>44550</v>
      </c>
      <c r="B194" s="340">
        <v>7563141</v>
      </c>
      <c r="C194" s="319" t="s">
        <v>1107</v>
      </c>
      <c r="D194" s="319">
        <v>6.64</v>
      </c>
    </row>
    <row r="195" spans="1:4" x14ac:dyDescent="0.3">
      <c r="A195" s="318">
        <v>44545</v>
      </c>
      <c r="B195" s="340">
        <v>7563189</v>
      </c>
      <c r="C195" s="319" t="s">
        <v>1108</v>
      </c>
      <c r="D195" s="319">
        <v>7.5</v>
      </c>
    </row>
    <row r="196" spans="1:4" x14ac:dyDescent="0.3">
      <c r="A196" s="318">
        <v>44545</v>
      </c>
      <c r="B196" s="340">
        <v>7563191</v>
      </c>
      <c r="C196" s="319" t="s">
        <v>1154</v>
      </c>
      <c r="D196" s="319">
        <v>7.5</v>
      </c>
    </row>
    <row r="197" spans="1:4" x14ac:dyDescent="0.3">
      <c r="A197" s="318">
        <v>44550</v>
      </c>
      <c r="B197" s="340">
        <v>8577239</v>
      </c>
      <c r="C197" s="319" t="s">
        <v>1110</v>
      </c>
      <c r="D197" s="319">
        <v>19.920000000000002</v>
      </c>
    </row>
    <row r="198" spans="1:4" x14ac:dyDescent="0.3">
      <c r="A198" s="318">
        <v>44543</v>
      </c>
      <c r="B198" s="340">
        <v>9195122</v>
      </c>
      <c r="C198" s="319" t="s">
        <v>1112</v>
      </c>
      <c r="D198" s="319">
        <v>7.5</v>
      </c>
    </row>
    <row r="199" spans="1:4" x14ac:dyDescent="0.3">
      <c r="A199" s="318">
        <v>44545</v>
      </c>
      <c r="B199" s="340">
        <v>9195133</v>
      </c>
      <c r="C199" s="319" t="s">
        <v>1114</v>
      </c>
      <c r="D199" s="319">
        <v>7.5</v>
      </c>
    </row>
    <row r="200" spans="1:4" x14ac:dyDescent="0.3">
      <c r="A200" s="318">
        <v>44531</v>
      </c>
      <c r="B200" s="340">
        <v>9261349</v>
      </c>
      <c r="C200" s="319" t="s">
        <v>1116</v>
      </c>
      <c r="D200" s="319">
        <v>7.5</v>
      </c>
    </row>
    <row r="201" spans="1:4" x14ac:dyDescent="0.3">
      <c r="A201" s="318">
        <v>44539</v>
      </c>
      <c r="B201" s="340">
        <v>9263003</v>
      </c>
      <c r="C201" s="319" t="s">
        <v>1117</v>
      </c>
      <c r="D201" s="319">
        <v>8</v>
      </c>
    </row>
    <row r="202" spans="1:4" x14ac:dyDescent="0.3">
      <c r="A202" s="318">
        <v>44545</v>
      </c>
      <c r="B202" s="340">
        <v>9263004</v>
      </c>
      <c r="C202" s="319" t="s">
        <v>1118</v>
      </c>
      <c r="D202" s="319">
        <v>7.5</v>
      </c>
    </row>
    <row r="203" spans="1:4" x14ac:dyDescent="0.3">
      <c r="A203" s="318">
        <v>44550</v>
      </c>
      <c r="B203" s="340">
        <v>9263005</v>
      </c>
      <c r="C203" s="319" t="s">
        <v>1119</v>
      </c>
      <c r="D203" s="319">
        <v>7.5</v>
      </c>
    </row>
    <row r="204" spans="1:4" x14ac:dyDescent="0.3">
      <c r="A204" s="318">
        <v>44553</v>
      </c>
      <c r="B204" s="340">
        <v>9263012</v>
      </c>
      <c r="C204" s="319" t="s">
        <v>1121</v>
      </c>
      <c r="D204" s="319">
        <v>7.5</v>
      </c>
    </row>
    <row r="205" spans="1:4" x14ac:dyDescent="0.3">
      <c r="A205" s="318">
        <v>44551</v>
      </c>
      <c r="B205" s="340">
        <v>9263013</v>
      </c>
      <c r="C205" s="319" t="s">
        <v>1122</v>
      </c>
      <c r="D205" s="319">
        <v>7.5</v>
      </c>
    </row>
    <row r="206" spans="1:4" x14ac:dyDescent="0.3">
      <c r="A206" s="318">
        <v>44550</v>
      </c>
      <c r="B206" s="340">
        <v>9263014</v>
      </c>
      <c r="C206" s="319" t="s">
        <v>1123</v>
      </c>
      <c r="D206" s="319">
        <v>6.68</v>
      </c>
    </row>
    <row r="207" spans="1:4" x14ac:dyDescent="0.3">
      <c r="A207" s="318">
        <v>44543</v>
      </c>
      <c r="B207" s="340">
        <v>9263016</v>
      </c>
      <c r="C207" s="319" t="s">
        <v>1124</v>
      </c>
      <c r="D207" s="319">
        <v>7.5</v>
      </c>
    </row>
    <row r="208" spans="1:4" x14ac:dyDescent="0.3">
      <c r="A208" s="318">
        <v>44550</v>
      </c>
      <c r="B208" s="340">
        <v>9263020</v>
      </c>
      <c r="C208" s="319" t="s">
        <v>1125</v>
      </c>
      <c r="D208" s="319">
        <v>7.5</v>
      </c>
    </row>
    <row r="209" spans="1:4" x14ac:dyDescent="0.3">
      <c r="A209" s="318">
        <v>44545</v>
      </c>
      <c r="B209" s="340">
        <v>9263022</v>
      </c>
      <c r="C209" s="319" t="s">
        <v>1126</v>
      </c>
      <c r="D209" s="319">
        <v>7.5</v>
      </c>
    </row>
    <row r="210" spans="1:4" x14ac:dyDescent="0.3">
      <c r="A210" s="318">
        <v>44546</v>
      </c>
      <c r="B210" s="340">
        <v>9263033</v>
      </c>
      <c r="C210" s="319" t="s">
        <v>1127</v>
      </c>
      <c r="D210" s="319">
        <v>7.5</v>
      </c>
    </row>
    <row r="211" spans="1:4" x14ac:dyDescent="0.3">
      <c r="A211" s="318">
        <v>44536</v>
      </c>
      <c r="B211" s="340">
        <v>9263034</v>
      </c>
      <c r="C211" s="319" t="s">
        <v>1128</v>
      </c>
      <c r="D211" s="319">
        <v>7.5</v>
      </c>
    </row>
    <row r="212" spans="1:4" x14ac:dyDescent="0.3">
      <c r="A212" s="318">
        <v>44546</v>
      </c>
      <c r="B212" s="340">
        <v>9263049</v>
      </c>
      <c r="C212" s="319" t="s">
        <v>1129</v>
      </c>
      <c r="D212" s="319">
        <v>6.64</v>
      </c>
    </row>
    <row r="213" spans="1:4" x14ac:dyDescent="0.3">
      <c r="A213" s="318">
        <v>44543</v>
      </c>
      <c r="B213" s="340">
        <v>9263051</v>
      </c>
      <c r="C213" s="319" t="s">
        <v>1130</v>
      </c>
      <c r="D213" s="319">
        <v>6.64</v>
      </c>
    </row>
    <row r="214" spans="1:4" x14ac:dyDescent="0.3">
      <c r="A214" s="318">
        <v>44543</v>
      </c>
      <c r="B214" s="340">
        <v>9263052</v>
      </c>
      <c r="C214" s="319" t="s">
        <v>1131</v>
      </c>
      <c r="D214" s="319">
        <v>15</v>
      </c>
    </row>
    <row r="215" spans="1:4" x14ac:dyDescent="0.3">
      <c r="A215" s="318">
        <v>44545</v>
      </c>
      <c r="B215" s="340">
        <v>9263054</v>
      </c>
      <c r="C215" s="319" t="s">
        <v>1132</v>
      </c>
      <c r="D215" s="319">
        <v>7.5</v>
      </c>
    </row>
    <row r="216" spans="1:4" x14ac:dyDescent="0.3">
      <c r="A216" s="318">
        <v>44543</v>
      </c>
      <c r="B216" s="340">
        <v>9263066</v>
      </c>
      <c r="C216" s="319" t="s">
        <v>1134</v>
      </c>
      <c r="D216" s="319">
        <v>7.5</v>
      </c>
    </row>
    <row r="217" spans="1:4" x14ac:dyDescent="0.3">
      <c r="A217" s="318">
        <v>44543</v>
      </c>
      <c r="B217" s="340">
        <v>9263067</v>
      </c>
      <c r="C217" s="319" t="s">
        <v>1214</v>
      </c>
      <c r="D217" s="319">
        <v>7.5</v>
      </c>
    </row>
    <row r="218" spans="1:4" x14ac:dyDescent="0.3">
      <c r="A218" s="318">
        <v>44540</v>
      </c>
      <c r="B218" s="340">
        <v>9263078</v>
      </c>
      <c r="C218" s="319" t="s">
        <v>1137</v>
      </c>
      <c r="D218" s="319">
        <v>6.64</v>
      </c>
    </row>
    <row r="219" spans="1:4" x14ac:dyDescent="0.3">
      <c r="A219" s="318">
        <v>44553</v>
      </c>
      <c r="B219" s="340">
        <v>9263078</v>
      </c>
      <c r="C219" s="319" t="s">
        <v>1137</v>
      </c>
      <c r="D219" s="319">
        <v>10.32</v>
      </c>
    </row>
    <row r="220" spans="1:4" x14ac:dyDescent="0.3">
      <c r="A220" s="318">
        <v>44538</v>
      </c>
      <c r="B220" s="340">
        <v>9263079</v>
      </c>
      <c r="C220" s="319" t="s">
        <v>1138</v>
      </c>
      <c r="D220" s="319">
        <v>7.5</v>
      </c>
    </row>
    <row r="221" spans="1:4" x14ac:dyDescent="0.3">
      <c r="A221" s="318">
        <v>44543</v>
      </c>
      <c r="B221" s="340">
        <v>9263080</v>
      </c>
      <c r="C221" s="319" t="s">
        <v>1139</v>
      </c>
      <c r="D221" s="319">
        <v>7.5</v>
      </c>
    </row>
    <row r="222" spans="1:4" x14ac:dyDescent="0.3">
      <c r="A222" s="318">
        <v>44558</v>
      </c>
      <c r="B222" s="340">
        <v>9263082</v>
      </c>
      <c r="C222" s="319" t="s">
        <v>1341</v>
      </c>
      <c r="D222" s="319">
        <v>90</v>
      </c>
    </row>
    <row r="223" spans="1:4" x14ac:dyDescent="0.3">
      <c r="A223" s="318">
        <v>44545</v>
      </c>
      <c r="B223" s="340">
        <v>9263089</v>
      </c>
      <c r="C223" s="319" t="s">
        <v>1142</v>
      </c>
      <c r="D223" s="319">
        <v>7.5</v>
      </c>
    </row>
    <row r="224" spans="1:4" x14ac:dyDescent="0.3">
      <c r="A224" s="318">
        <v>44550</v>
      </c>
      <c r="B224" s="340">
        <v>9263111</v>
      </c>
      <c r="C224" s="319" t="s">
        <v>1144</v>
      </c>
      <c r="D224" s="319">
        <v>6.64</v>
      </c>
    </row>
    <row r="225" spans="1:4" x14ac:dyDescent="0.3">
      <c r="A225" s="318">
        <v>44544</v>
      </c>
      <c r="B225" s="340">
        <v>9263128</v>
      </c>
      <c r="C225" s="319" t="s">
        <v>1146</v>
      </c>
      <c r="D225" s="319">
        <v>6.64</v>
      </c>
    </row>
    <row r="226" spans="1:4" x14ac:dyDescent="0.3">
      <c r="A226" s="318">
        <v>44546</v>
      </c>
      <c r="B226" s="340">
        <v>9263128</v>
      </c>
      <c r="C226" s="319" t="s">
        <v>1146</v>
      </c>
      <c r="D226" s="319">
        <v>7.5</v>
      </c>
    </row>
    <row r="227" spans="1:4" x14ac:dyDescent="0.3">
      <c r="A227" s="318">
        <v>44540</v>
      </c>
      <c r="B227" s="340">
        <v>9263134</v>
      </c>
      <c r="C227" s="319" t="s">
        <v>1147</v>
      </c>
      <c r="D227" s="319">
        <v>7.5</v>
      </c>
    </row>
    <row r="228" spans="1:4" x14ac:dyDescent="0.3">
      <c r="A228" s="318">
        <v>44550</v>
      </c>
      <c r="B228" s="340">
        <v>9263139</v>
      </c>
      <c r="C228" s="319" t="s">
        <v>1148</v>
      </c>
      <c r="D228" s="319">
        <v>7.5</v>
      </c>
    </row>
    <row r="229" spans="1:4" x14ac:dyDescent="0.3">
      <c r="A229" s="318">
        <v>44557</v>
      </c>
      <c r="B229" s="340">
        <v>9263142</v>
      </c>
      <c r="C229" s="319" t="s">
        <v>1149</v>
      </c>
      <c r="D229" s="319">
        <v>7.5</v>
      </c>
    </row>
    <row r="230" spans="1:4" x14ac:dyDescent="0.3">
      <c r="A230" s="318">
        <v>44545</v>
      </c>
      <c r="B230" s="340">
        <v>9263146</v>
      </c>
      <c r="C230" s="319" t="s">
        <v>1291</v>
      </c>
      <c r="D230" s="319">
        <v>6.64</v>
      </c>
    </row>
    <row r="231" spans="1:4" x14ac:dyDescent="0.3">
      <c r="A231" s="318">
        <v>44540</v>
      </c>
      <c r="B231" s="340">
        <v>9263148</v>
      </c>
      <c r="C231" s="319" t="s">
        <v>1151</v>
      </c>
      <c r="D231" s="319">
        <v>7.5</v>
      </c>
    </row>
    <row r="232" spans="1:4" x14ac:dyDescent="0.3">
      <c r="A232" s="318">
        <v>44543</v>
      </c>
      <c r="B232" s="340">
        <v>9263154</v>
      </c>
      <c r="C232" s="319" t="s">
        <v>1153</v>
      </c>
      <c r="D232" s="319">
        <v>7.5</v>
      </c>
    </row>
    <row r="233" spans="1:4" x14ac:dyDescent="0.3">
      <c r="A233" s="318">
        <v>44540</v>
      </c>
      <c r="B233" s="340">
        <v>9263158</v>
      </c>
      <c r="C233" s="319" t="s">
        <v>1154</v>
      </c>
      <c r="D233" s="319">
        <v>7.5</v>
      </c>
    </row>
    <row r="234" spans="1:4" x14ac:dyDescent="0.3">
      <c r="A234" s="318">
        <v>44539</v>
      </c>
      <c r="B234" s="340">
        <v>9263161</v>
      </c>
      <c r="C234" s="319" t="s">
        <v>1155</v>
      </c>
      <c r="D234" s="319">
        <v>3.32</v>
      </c>
    </row>
    <row r="235" spans="1:4" x14ac:dyDescent="0.3">
      <c r="A235" s="318">
        <v>44538</v>
      </c>
      <c r="B235" s="340">
        <v>9263164</v>
      </c>
      <c r="C235" s="319" t="s">
        <v>1156</v>
      </c>
      <c r="D235" s="319">
        <v>7.5</v>
      </c>
    </row>
    <row r="236" spans="1:4" x14ac:dyDescent="0.3">
      <c r="A236" s="318">
        <v>44540</v>
      </c>
      <c r="B236" s="340">
        <v>9263167</v>
      </c>
      <c r="C236" s="319" t="s">
        <v>1157</v>
      </c>
      <c r="D236" s="319">
        <v>7.5</v>
      </c>
    </row>
    <row r="237" spans="1:4" x14ac:dyDescent="0.3">
      <c r="A237" s="318">
        <v>44544</v>
      </c>
      <c r="B237" s="340">
        <v>9263169</v>
      </c>
      <c r="C237" s="319" t="s">
        <v>1158</v>
      </c>
      <c r="D237" s="319">
        <v>7.5</v>
      </c>
    </row>
    <row r="238" spans="1:4" x14ac:dyDescent="0.3">
      <c r="A238" s="318">
        <v>44540</v>
      </c>
      <c r="B238" s="340">
        <v>9263188</v>
      </c>
      <c r="C238" s="319" t="s">
        <v>1159</v>
      </c>
      <c r="D238" s="319">
        <v>7.5</v>
      </c>
    </row>
    <row r="239" spans="1:4" x14ac:dyDescent="0.3">
      <c r="A239" s="318">
        <v>44545</v>
      </c>
      <c r="B239" s="340">
        <v>9263209</v>
      </c>
      <c r="C239" s="319" t="s">
        <v>1161</v>
      </c>
      <c r="D239" s="319">
        <v>7.5</v>
      </c>
    </row>
    <row r="240" spans="1:4" x14ac:dyDescent="0.3">
      <c r="A240" s="318">
        <v>44544</v>
      </c>
      <c r="B240" s="340">
        <v>9263215</v>
      </c>
      <c r="C240" s="319" t="s">
        <v>1163</v>
      </c>
      <c r="D240" s="319">
        <v>7.5</v>
      </c>
    </row>
    <row r="241" spans="1:5" x14ac:dyDescent="0.3">
      <c r="A241" s="318">
        <v>44543</v>
      </c>
      <c r="B241" s="340">
        <v>9263237</v>
      </c>
      <c r="C241" s="319" t="s">
        <v>1164</v>
      </c>
      <c r="D241" s="319">
        <v>7.5</v>
      </c>
    </row>
    <row r="242" spans="1:5" x14ac:dyDescent="0.3">
      <c r="A242" s="318">
        <v>44546</v>
      </c>
      <c r="B242" s="340">
        <v>9263240</v>
      </c>
      <c r="C242" s="319" t="s">
        <v>1165</v>
      </c>
      <c r="D242" s="319">
        <v>6.64</v>
      </c>
    </row>
    <row r="243" spans="1:5" x14ac:dyDescent="0.3">
      <c r="A243" s="318">
        <v>44543</v>
      </c>
      <c r="B243" s="340">
        <v>9263372</v>
      </c>
      <c r="C243" s="319" t="s">
        <v>1166</v>
      </c>
      <c r="D243" s="319">
        <v>7.5</v>
      </c>
    </row>
    <row r="244" spans="1:5" x14ac:dyDescent="0.3">
      <c r="A244" s="318">
        <v>44538</v>
      </c>
      <c r="B244" s="340">
        <v>9268103</v>
      </c>
      <c r="C244" s="319" t="s">
        <v>1167</v>
      </c>
      <c r="D244" s="319">
        <v>7.5</v>
      </c>
    </row>
    <row r="245" spans="1:5" x14ac:dyDescent="0.3">
      <c r="A245" s="318">
        <v>44540</v>
      </c>
      <c r="B245" s="340">
        <v>10101043</v>
      </c>
      <c r="C245" s="319" t="s">
        <v>1168</v>
      </c>
      <c r="D245" s="319">
        <v>6.64</v>
      </c>
    </row>
    <row r="246" spans="1:5" x14ac:dyDescent="0.3">
      <c r="A246" s="318">
        <v>44540</v>
      </c>
      <c r="B246" s="340">
        <v>10101047</v>
      </c>
      <c r="C246" s="319" t="s">
        <v>1169</v>
      </c>
      <c r="D246" s="319">
        <v>6</v>
      </c>
    </row>
    <row r="247" spans="1:5" x14ac:dyDescent="0.3">
      <c r="A247" s="318">
        <v>44540</v>
      </c>
      <c r="B247" s="340">
        <v>10122021</v>
      </c>
      <c r="C247" s="319" t="s">
        <v>1111</v>
      </c>
      <c r="D247" s="319">
        <v>45</v>
      </c>
      <c r="E247" t="s">
        <v>1263</v>
      </c>
    </row>
    <row r="248" spans="1:5" x14ac:dyDescent="0.3">
      <c r="A248" s="318">
        <v>44550</v>
      </c>
      <c r="B248" s="340">
        <v>68801963</v>
      </c>
      <c r="C248" s="319" t="s">
        <v>116</v>
      </c>
      <c r="D248" s="319">
        <v>7.5</v>
      </c>
    </row>
    <row r="249" spans="1:5" x14ac:dyDescent="0.3">
      <c r="A249" s="318">
        <v>44537</v>
      </c>
      <c r="B249" s="340">
        <v>80211723</v>
      </c>
      <c r="C249" s="319" t="s">
        <v>1172</v>
      </c>
      <c r="D249" s="319">
        <v>-75.47</v>
      </c>
    </row>
    <row r="250" spans="1:5" x14ac:dyDescent="0.3">
      <c r="A250" s="318">
        <v>44547</v>
      </c>
      <c r="B250" s="340">
        <v>80211780</v>
      </c>
      <c r="C250" s="319" t="s">
        <v>1172</v>
      </c>
      <c r="D250" s="319">
        <v>-25.92</v>
      </c>
    </row>
    <row r="251" spans="1:5" x14ac:dyDescent="0.3">
      <c r="A251" s="318">
        <v>44532</v>
      </c>
      <c r="B251" s="340">
        <v>92631597</v>
      </c>
      <c r="C251" s="319" t="s">
        <v>1173</v>
      </c>
      <c r="D251" s="319">
        <v>7.5</v>
      </c>
    </row>
    <row r="252" spans="1:5" x14ac:dyDescent="0.3">
      <c r="A252" s="318">
        <v>44545</v>
      </c>
      <c r="B252" s="340">
        <v>101010101</v>
      </c>
      <c r="C252" s="319" t="s">
        <v>150</v>
      </c>
      <c r="D252" s="319">
        <v>6.64</v>
      </c>
    </row>
    <row r="253" spans="1:5" x14ac:dyDescent="0.3">
      <c r="A253" s="318">
        <v>44536</v>
      </c>
      <c r="B253" s="340">
        <v>101010105</v>
      </c>
      <c r="C253" s="319" t="s">
        <v>1174</v>
      </c>
      <c r="D253" s="319">
        <v>6</v>
      </c>
    </row>
    <row r="254" spans="1:5" x14ac:dyDescent="0.3">
      <c r="A254" s="318">
        <v>44550</v>
      </c>
      <c r="B254" s="340">
        <v>101010142</v>
      </c>
      <c r="C254" s="319" t="s">
        <v>1175</v>
      </c>
      <c r="D254" s="319">
        <v>6.64</v>
      </c>
    </row>
    <row r="255" spans="1:5" x14ac:dyDescent="0.3">
      <c r="A255" s="318">
        <v>44550</v>
      </c>
      <c r="B255" s="340">
        <v>101010144</v>
      </c>
      <c r="C255" s="319" t="s">
        <v>1176</v>
      </c>
      <c r="D255" s="319">
        <v>7.5</v>
      </c>
    </row>
    <row r="256" spans="1:5" x14ac:dyDescent="0.3">
      <c r="A256" s="318">
        <v>44536</v>
      </c>
      <c r="B256" s="340">
        <v>101010158</v>
      </c>
      <c r="C256" s="319" t="s">
        <v>1281</v>
      </c>
      <c r="D256" s="319">
        <v>7.5</v>
      </c>
    </row>
    <row r="257" spans="1:5" x14ac:dyDescent="0.3">
      <c r="A257" s="318">
        <v>44545</v>
      </c>
      <c r="B257" s="340">
        <v>101010160</v>
      </c>
      <c r="C257" s="319" t="s">
        <v>1177</v>
      </c>
      <c r="D257" s="319">
        <v>7.5</v>
      </c>
    </row>
    <row r="258" spans="1:5" x14ac:dyDescent="0.3">
      <c r="A258" s="318">
        <v>44540</v>
      </c>
      <c r="B258" s="340">
        <v>101010170</v>
      </c>
      <c r="C258" s="319" t="s">
        <v>1178</v>
      </c>
      <c r="D258" s="319">
        <v>7.5</v>
      </c>
    </row>
    <row r="259" spans="1:5" x14ac:dyDescent="0.3">
      <c r="A259" s="318">
        <v>44550</v>
      </c>
      <c r="B259" s="340">
        <v>101010171</v>
      </c>
      <c r="C259" s="319" t="s">
        <v>1179</v>
      </c>
      <c r="D259" s="319">
        <v>6</v>
      </c>
    </row>
    <row r="260" spans="1:5" x14ac:dyDescent="0.3">
      <c r="A260" s="318">
        <v>44545</v>
      </c>
      <c r="B260" s="340">
        <v>101010229</v>
      </c>
      <c r="C260" s="319" t="s">
        <v>1181</v>
      </c>
      <c r="D260" s="319">
        <v>6.64</v>
      </c>
    </row>
    <row r="261" spans="1:5" x14ac:dyDescent="0.3">
      <c r="A261" s="318">
        <v>44545</v>
      </c>
      <c r="B261" s="340">
        <v>101010249</v>
      </c>
      <c r="C261" s="319" t="s">
        <v>1182</v>
      </c>
      <c r="D261" s="319">
        <v>7.5</v>
      </c>
    </row>
    <row r="262" spans="1:5" x14ac:dyDescent="0.3">
      <c r="A262" s="318">
        <v>44558</v>
      </c>
      <c r="B262" s="340">
        <v>101020176</v>
      </c>
      <c r="C262" s="319" t="s">
        <v>1183</v>
      </c>
      <c r="D262" s="319">
        <v>7.5</v>
      </c>
    </row>
    <row r="263" spans="1:5" x14ac:dyDescent="0.3">
      <c r="A263" s="318">
        <v>44550</v>
      </c>
      <c r="B263" s="340">
        <v>324143288</v>
      </c>
      <c r="C263" s="319" t="s">
        <v>1184</v>
      </c>
      <c r="D263" s="319">
        <v>-24</v>
      </c>
    </row>
    <row r="264" spans="1:5" x14ac:dyDescent="0.3">
      <c r="A264" s="318">
        <v>44550</v>
      </c>
      <c r="B264" s="340">
        <v>888210700</v>
      </c>
      <c r="C264" s="319" t="s">
        <v>1342</v>
      </c>
      <c r="D264" s="319">
        <v>-125.05</v>
      </c>
    </row>
    <row r="265" spans="1:5" x14ac:dyDescent="0.3">
      <c r="A265" s="318">
        <v>44553</v>
      </c>
      <c r="B265" s="340">
        <v>1010047995</v>
      </c>
      <c r="C265" s="319" t="s">
        <v>1185</v>
      </c>
      <c r="D265" s="319" t="s">
        <v>1230</v>
      </c>
    </row>
    <row r="266" spans="1:5" ht="15.6" x14ac:dyDescent="0.3">
      <c r="A266" s="318">
        <v>44533</v>
      </c>
      <c r="B266" s="340">
        <v>2033600001</v>
      </c>
      <c r="C266" s="319" t="s">
        <v>1188</v>
      </c>
      <c r="D266" s="319">
        <v>6.64</v>
      </c>
      <c r="E266" s="330" t="s">
        <v>1259</v>
      </c>
    </row>
    <row r="267" spans="1:5" ht="15.6" x14ac:dyDescent="0.3">
      <c r="A267" s="318">
        <v>44536</v>
      </c>
      <c r="B267" s="340">
        <v>2033700001</v>
      </c>
      <c r="C267" s="319" t="s">
        <v>1188</v>
      </c>
      <c r="D267" s="319">
        <v>7.5</v>
      </c>
      <c r="E267" s="330" t="s">
        <v>1299</v>
      </c>
    </row>
    <row r="268" spans="1:5" ht="15.6" x14ac:dyDescent="0.3">
      <c r="A268" s="318">
        <v>44538</v>
      </c>
      <c r="B268" s="340">
        <v>2034100001</v>
      </c>
      <c r="C268" s="319" t="s">
        <v>1188</v>
      </c>
      <c r="D268" s="319">
        <v>7.5</v>
      </c>
      <c r="E268" s="330" t="s">
        <v>1203</v>
      </c>
    </row>
    <row r="269" spans="1:5" ht="30" x14ac:dyDescent="0.3">
      <c r="A269" s="318">
        <v>44539</v>
      </c>
      <c r="B269" s="340">
        <v>2034200001</v>
      </c>
      <c r="C269" s="319" t="s">
        <v>1188</v>
      </c>
      <c r="D269" s="319">
        <v>15</v>
      </c>
      <c r="E269" s="391" t="s">
        <v>1346</v>
      </c>
    </row>
    <row r="270" spans="1:5" ht="15.6" x14ac:dyDescent="0.3">
      <c r="A270" s="318">
        <v>44545</v>
      </c>
      <c r="B270" s="340">
        <v>2034800001</v>
      </c>
      <c r="C270" s="319" t="s">
        <v>1188</v>
      </c>
      <c r="D270" s="319">
        <v>7.5</v>
      </c>
      <c r="E270" s="330" t="s">
        <v>1345</v>
      </c>
    </row>
    <row r="271" spans="1:5" ht="15.6" x14ac:dyDescent="0.3">
      <c r="A271" s="318">
        <v>44553</v>
      </c>
      <c r="B271" s="340">
        <v>2035600001</v>
      </c>
      <c r="C271" s="319" t="s">
        <v>1188</v>
      </c>
      <c r="D271" s="319">
        <v>7.5</v>
      </c>
      <c r="E271" s="330" t="s">
        <v>1273</v>
      </c>
    </row>
    <row r="272" spans="1:5" ht="15.6" x14ac:dyDescent="0.3">
      <c r="A272" s="318">
        <v>44558</v>
      </c>
      <c r="B272" s="340">
        <v>2036100001</v>
      </c>
      <c r="C272" s="319" t="s">
        <v>1188</v>
      </c>
      <c r="D272" s="319">
        <v>7.5</v>
      </c>
      <c r="E272" s="330" t="s">
        <v>1206</v>
      </c>
    </row>
    <row r="273" spans="1:4" x14ac:dyDescent="0.3">
      <c r="A273" s="318">
        <v>44546</v>
      </c>
      <c r="B273" s="340">
        <v>7405229557</v>
      </c>
      <c r="C273" s="319" t="s">
        <v>346</v>
      </c>
      <c r="D273" s="319">
        <v>6</v>
      </c>
    </row>
  </sheetData>
  <autoFilter ref="A1:E27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opLeftCell="A244" workbookViewId="0">
      <selection activeCell="E272" sqref="E272"/>
    </sheetView>
  </sheetViews>
  <sheetFormatPr defaultColWidth="19" defaultRowHeight="14.4" x14ac:dyDescent="0.3"/>
  <cols>
    <col min="3" max="3" width="25.44140625" customWidth="1"/>
    <col min="5" max="5" width="26.33203125" customWidth="1"/>
  </cols>
  <sheetData>
    <row r="1" spans="1:5" x14ac:dyDescent="0.3">
      <c r="A1" s="320" t="s">
        <v>11</v>
      </c>
      <c r="B1" s="320" t="s">
        <v>1208</v>
      </c>
      <c r="C1" s="320" t="s">
        <v>906</v>
      </c>
      <c r="D1" s="320" t="s">
        <v>29</v>
      </c>
      <c r="E1" s="322"/>
    </row>
    <row r="2" spans="1:5" x14ac:dyDescent="0.3">
      <c r="A2" s="333">
        <v>44502</v>
      </c>
      <c r="B2" s="335">
        <v>0</v>
      </c>
      <c r="C2" s="335" t="s">
        <v>529</v>
      </c>
      <c r="D2" s="335">
        <v>7.5</v>
      </c>
      <c r="E2" s="322"/>
    </row>
    <row r="3" spans="1:5" ht="15" customHeight="1" x14ac:dyDescent="0.3">
      <c r="A3" s="333">
        <v>44503</v>
      </c>
      <c r="B3" s="335">
        <v>0</v>
      </c>
      <c r="C3" s="335" t="s">
        <v>908</v>
      </c>
      <c r="D3" s="335">
        <v>12</v>
      </c>
      <c r="E3" s="322"/>
    </row>
    <row r="4" spans="1:5" ht="15" customHeight="1" x14ac:dyDescent="0.3">
      <c r="A4" s="333">
        <v>44512</v>
      </c>
      <c r="B4" s="335">
        <v>0</v>
      </c>
      <c r="C4" s="335" t="s">
        <v>909</v>
      </c>
      <c r="D4" s="335">
        <v>6.7</v>
      </c>
      <c r="E4" s="322"/>
    </row>
    <row r="5" spans="1:5" x14ac:dyDescent="0.3">
      <c r="A5" s="333">
        <v>44512</v>
      </c>
      <c r="B5" s="335">
        <v>0</v>
      </c>
      <c r="C5" s="335" t="s">
        <v>910</v>
      </c>
      <c r="D5" s="335">
        <v>6</v>
      </c>
      <c r="E5" s="322"/>
    </row>
    <row r="6" spans="1:5" ht="15" customHeight="1" x14ac:dyDescent="0.3">
      <c r="A6" s="333">
        <v>44515</v>
      </c>
      <c r="B6" s="335">
        <v>0</v>
      </c>
      <c r="C6" s="335" t="s">
        <v>1253</v>
      </c>
      <c r="D6" s="335">
        <v>7.5</v>
      </c>
      <c r="E6" s="322"/>
    </row>
    <row r="7" spans="1:5" x14ac:dyDescent="0.3">
      <c r="A7" s="333">
        <v>44516</v>
      </c>
      <c r="B7" s="335">
        <v>0</v>
      </c>
      <c r="C7" s="335" t="s">
        <v>914</v>
      </c>
      <c r="D7" s="335">
        <v>6.64</v>
      </c>
      <c r="E7" s="322"/>
    </row>
    <row r="8" spans="1:5" ht="15" customHeight="1" x14ac:dyDescent="0.3">
      <c r="A8" s="333">
        <v>44518</v>
      </c>
      <c r="B8" s="335">
        <v>0</v>
      </c>
      <c r="C8" s="335" t="s">
        <v>913</v>
      </c>
      <c r="D8" s="335">
        <v>7.5</v>
      </c>
      <c r="E8" s="322"/>
    </row>
    <row r="9" spans="1:5" ht="15" customHeight="1" x14ac:dyDescent="0.3">
      <c r="A9" s="333">
        <v>44519</v>
      </c>
      <c r="B9" s="335">
        <v>0</v>
      </c>
      <c r="C9" s="335" t="s">
        <v>916</v>
      </c>
      <c r="D9" s="335">
        <v>7.5</v>
      </c>
      <c r="E9" s="322"/>
    </row>
    <row r="10" spans="1:5" ht="15" customHeight="1" x14ac:dyDescent="0.3">
      <c r="A10" s="333">
        <v>44515</v>
      </c>
      <c r="B10" s="335">
        <v>7</v>
      </c>
      <c r="C10" s="335" t="s">
        <v>918</v>
      </c>
      <c r="D10" s="335">
        <v>6.64</v>
      </c>
      <c r="E10" s="322"/>
    </row>
    <row r="11" spans="1:5" ht="15" customHeight="1" x14ac:dyDescent="0.3">
      <c r="A11" s="333">
        <v>44516</v>
      </c>
      <c r="B11" s="335">
        <v>8</v>
      </c>
      <c r="C11" s="335" t="s">
        <v>1255</v>
      </c>
      <c r="D11" s="335">
        <v>7.5</v>
      </c>
      <c r="E11" s="322"/>
    </row>
    <row r="12" spans="1:5" ht="15" customHeight="1" x14ac:dyDescent="0.3">
      <c r="A12" s="333">
        <v>44530</v>
      </c>
      <c r="B12" s="335">
        <v>9</v>
      </c>
      <c r="C12" s="335">
        <v>0</v>
      </c>
      <c r="D12" s="335">
        <v>-3.95</v>
      </c>
      <c r="E12" s="322"/>
    </row>
    <row r="13" spans="1:5" ht="15" customHeight="1" x14ac:dyDescent="0.3">
      <c r="A13" s="333">
        <v>44530</v>
      </c>
      <c r="B13" s="335">
        <v>9</v>
      </c>
      <c r="C13" s="335">
        <v>0</v>
      </c>
      <c r="D13" s="335">
        <v>-6</v>
      </c>
      <c r="E13" s="322"/>
    </row>
    <row r="14" spans="1:5" ht="15" customHeight="1" x14ac:dyDescent="0.3">
      <c r="A14" s="333">
        <v>44530</v>
      </c>
      <c r="B14" s="335">
        <v>9</v>
      </c>
      <c r="C14" s="335">
        <v>0</v>
      </c>
      <c r="D14" s="335">
        <v>-25.02</v>
      </c>
      <c r="E14" s="322"/>
    </row>
    <row r="15" spans="1:5" ht="15" customHeight="1" x14ac:dyDescent="0.3">
      <c r="A15" s="333">
        <v>44511</v>
      </c>
      <c r="B15" s="335">
        <v>21</v>
      </c>
      <c r="C15" s="335" t="s">
        <v>920</v>
      </c>
      <c r="D15" s="335">
        <v>6.64</v>
      </c>
      <c r="E15" s="322"/>
    </row>
    <row r="16" spans="1:5" x14ac:dyDescent="0.3">
      <c r="A16" s="333">
        <v>44516</v>
      </c>
      <c r="B16" s="335">
        <v>25</v>
      </c>
      <c r="C16" s="335" t="s">
        <v>921</v>
      </c>
      <c r="D16" s="335">
        <v>6</v>
      </c>
      <c r="E16" s="322"/>
    </row>
    <row r="17" spans="1:5" x14ac:dyDescent="0.3">
      <c r="A17" s="333">
        <v>44512</v>
      </c>
      <c r="B17" s="335">
        <v>28</v>
      </c>
      <c r="C17" s="335" t="s">
        <v>922</v>
      </c>
      <c r="D17" s="335">
        <v>6.64</v>
      </c>
      <c r="E17" s="322"/>
    </row>
    <row r="18" spans="1:5" ht="15" customHeight="1" x14ac:dyDescent="0.3">
      <c r="A18" s="333">
        <v>44515</v>
      </c>
      <c r="B18" s="335">
        <v>32</v>
      </c>
      <c r="C18" s="335" t="s">
        <v>1256</v>
      </c>
      <c r="D18" s="335">
        <v>7.5</v>
      </c>
      <c r="E18" s="322"/>
    </row>
    <row r="19" spans="1:5" ht="15" customHeight="1" x14ac:dyDescent="0.3">
      <c r="A19" s="333">
        <v>44515</v>
      </c>
      <c r="B19" s="335">
        <v>34</v>
      </c>
      <c r="C19" s="335" t="s">
        <v>925</v>
      </c>
      <c r="D19" s="335">
        <v>6</v>
      </c>
      <c r="E19" s="322"/>
    </row>
    <row r="20" spans="1:5" x14ac:dyDescent="0.3">
      <c r="A20" s="333">
        <v>44518</v>
      </c>
      <c r="B20" s="335">
        <v>40</v>
      </c>
      <c r="C20" s="335" t="s">
        <v>926</v>
      </c>
      <c r="D20" s="335">
        <v>7.5</v>
      </c>
      <c r="E20" s="322"/>
    </row>
    <row r="21" spans="1:5" x14ac:dyDescent="0.3">
      <c r="A21" s="333">
        <v>44515</v>
      </c>
      <c r="B21" s="335">
        <v>55</v>
      </c>
      <c r="C21" s="335" t="s">
        <v>927</v>
      </c>
      <c r="D21" s="335">
        <v>6.64</v>
      </c>
      <c r="E21" s="322"/>
    </row>
    <row r="22" spans="1:5" ht="15" customHeight="1" x14ac:dyDescent="0.3">
      <c r="A22" s="333">
        <v>44515</v>
      </c>
      <c r="B22" s="335">
        <v>58</v>
      </c>
      <c r="C22" s="335" t="s">
        <v>928</v>
      </c>
      <c r="D22" s="335">
        <v>7.5</v>
      </c>
      <c r="E22" s="322"/>
    </row>
    <row r="23" spans="1:5" ht="15" customHeight="1" x14ac:dyDescent="0.3">
      <c r="A23" s="333">
        <v>44522</v>
      </c>
      <c r="B23" s="335">
        <v>81</v>
      </c>
      <c r="C23" s="335" t="s">
        <v>930</v>
      </c>
      <c r="D23" s="335">
        <v>6.64</v>
      </c>
      <c r="E23" s="322"/>
    </row>
    <row r="24" spans="1:5" ht="15" customHeight="1" x14ac:dyDescent="0.3">
      <c r="A24" s="333">
        <v>44515</v>
      </c>
      <c r="B24" s="335">
        <v>85</v>
      </c>
      <c r="C24" s="335" t="s">
        <v>931</v>
      </c>
      <c r="D24" s="335">
        <v>7.5</v>
      </c>
      <c r="E24" s="322"/>
    </row>
    <row r="25" spans="1:5" x14ac:dyDescent="0.3">
      <c r="A25" s="333">
        <v>44523</v>
      </c>
      <c r="B25" s="335">
        <v>90</v>
      </c>
      <c r="C25" s="335" t="s">
        <v>932</v>
      </c>
      <c r="D25" s="335">
        <v>6</v>
      </c>
      <c r="E25" s="322"/>
    </row>
    <row r="26" spans="1:5" x14ac:dyDescent="0.3">
      <c r="A26" s="333">
        <v>44515</v>
      </c>
      <c r="B26" s="335">
        <v>106</v>
      </c>
      <c r="C26" s="335" t="s">
        <v>933</v>
      </c>
      <c r="D26" s="335">
        <v>6.64</v>
      </c>
      <c r="E26" s="322"/>
    </row>
    <row r="27" spans="1:5" x14ac:dyDescent="0.3">
      <c r="A27" s="333">
        <v>44508</v>
      </c>
      <c r="B27" s="335">
        <v>107</v>
      </c>
      <c r="C27" s="335" t="s">
        <v>934</v>
      </c>
      <c r="D27" s="335">
        <v>7.5</v>
      </c>
      <c r="E27" s="322"/>
    </row>
    <row r="28" spans="1:5" ht="15" customHeight="1" x14ac:dyDescent="0.3">
      <c r="A28" s="333">
        <v>44511</v>
      </c>
      <c r="B28" s="335">
        <v>109</v>
      </c>
      <c r="C28" s="335" t="s">
        <v>935</v>
      </c>
      <c r="D28" s="335">
        <v>6.64</v>
      </c>
      <c r="E28" s="322"/>
    </row>
    <row r="29" spans="1:5" x14ac:dyDescent="0.3">
      <c r="A29" s="333">
        <v>44508</v>
      </c>
      <c r="B29" s="335">
        <v>113</v>
      </c>
      <c r="C29" s="335" t="s">
        <v>937</v>
      </c>
      <c r="D29" s="335">
        <v>7.5</v>
      </c>
      <c r="E29" s="322"/>
    </row>
    <row r="30" spans="1:5" x14ac:dyDescent="0.3">
      <c r="A30" s="333">
        <v>44516</v>
      </c>
      <c r="B30" s="335">
        <v>117</v>
      </c>
      <c r="C30" s="335" t="s">
        <v>938</v>
      </c>
      <c r="D30" s="335">
        <v>7.5</v>
      </c>
      <c r="E30" s="322"/>
    </row>
    <row r="31" spans="1:5" x14ac:dyDescent="0.3">
      <c r="A31" s="333">
        <v>44510</v>
      </c>
      <c r="B31" s="335">
        <v>120</v>
      </c>
      <c r="C31" s="335" t="s">
        <v>939</v>
      </c>
      <c r="D31" s="335">
        <v>6.64</v>
      </c>
      <c r="E31" s="322"/>
    </row>
    <row r="32" spans="1:5" x14ac:dyDescent="0.3">
      <c r="A32" s="333">
        <v>44516</v>
      </c>
      <c r="B32" s="335">
        <v>123</v>
      </c>
      <c r="C32" s="335" t="s">
        <v>940</v>
      </c>
      <c r="D32" s="335">
        <v>6</v>
      </c>
      <c r="E32" s="322"/>
    </row>
    <row r="33" spans="1:5" ht="15" customHeight="1" x14ac:dyDescent="0.3">
      <c r="A33" s="333">
        <v>44515</v>
      </c>
      <c r="B33" s="335">
        <v>130</v>
      </c>
      <c r="C33" s="335" t="s">
        <v>941</v>
      </c>
      <c r="D33" s="335">
        <v>6.64</v>
      </c>
      <c r="E33" s="322"/>
    </row>
    <row r="34" spans="1:5" ht="15" customHeight="1" x14ac:dyDescent="0.3">
      <c r="A34" s="333">
        <v>44515</v>
      </c>
      <c r="B34" s="335">
        <v>134</v>
      </c>
      <c r="C34" s="335" t="s">
        <v>942</v>
      </c>
      <c r="D34" s="335">
        <v>7.5</v>
      </c>
      <c r="E34" s="322"/>
    </row>
    <row r="35" spans="1:5" x14ac:dyDescent="0.3">
      <c r="A35" s="333">
        <v>44515</v>
      </c>
      <c r="B35" s="335">
        <v>138</v>
      </c>
      <c r="C35" s="335" t="s">
        <v>944</v>
      </c>
      <c r="D35" s="335">
        <v>7.5</v>
      </c>
      <c r="E35" s="322"/>
    </row>
    <row r="36" spans="1:5" ht="15" customHeight="1" x14ac:dyDescent="0.3">
      <c r="A36" s="333">
        <v>44515</v>
      </c>
      <c r="B36" s="335">
        <v>139</v>
      </c>
      <c r="C36" s="335" t="s">
        <v>945</v>
      </c>
      <c r="D36" s="335">
        <v>6</v>
      </c>
      <c r="E36" s="322"/>
    </row>
    <row r="37" spans="1:5" ht="15" customHeight="1" x14ac:dyDescent="0.3">
      <c r="A37" s="333">
        <v>44518</v>
      </c>
      <c r="B37" s="335">
        <v>142</v>
      </c>
      <c r="C37" s="335" t="s">
        <v>948</v>
      </c>
      <c r="D37" s="335">
        <v>6</v>
      </c>
      <c r="E37" s="322"/>
    </row>
    <row r="38" spans="1:5" ht="15" customHeight="1" x14ac:dyDescent="0.3">
      <c r="A38" s="333">
        <v>44530</v>
      </c>
      <c r="B38" s="335">
        <v>143</v>
      </c>
      <c r="C38" s="335" t="s">
        <v>949</v>
      </c>
      <c r="D38" s="335">
        <v>6</v>
      </c>
      <c r="E38" s="322"/>
    </row>
    <row r="39" spans="1:5" ht="15" customHeight="1" x14ac:dyDescent="0.3">
      <c r="A39" s="333">
        <v>44511</v>
      </c>
      <c r="B39" s="335">
        <v>149</v>
      </c>
      <c r="C39" s="335" t="s">
        <v>951</v>
      </c>
      <c r="D39" s="335">
        <v>6</v>
      </c>
      <c r="E39" s="322"/>
    </row>
    <row r="40" spans="1:5" x14ac:dyDescent="0.3">
      <c r="A40" s="333">
        <v>44505</v>
      </c>
      <c r="B40" s="335">
        <v>168</v>
      </c>
      <c r="C40" s="335" t="s">
        <v>952</v>
      </c>
      <c r="D40" s="335">
        <v>6</v>
      </c>
      <c r="E40" s="322"/>
    </row>
    <row r="41" spans="1:5" x14ac:dyDescent="0.3">
      <c r="A41" s="333">
        <v>44515</v>
      </c>
      <c r="B41" s="335">
        <v>169</v>
      </c>
      <c r="C41" s="335" t="s">
        <v>953</v>
      </c>
      <c r="D41" s="335">
        <v>6.64</v>
      </c>
      <c r="E41" s="322"/>
    </row>
    <row r="42" spans="1:5" ht="15" customHeight="1" x14ac:dyDescent="0.3">
      <c r="A42" s="333">
        <v>44525</v>
      </c>
      <c r="B42" s="335">
        <v>174</v>
      </c>
      <c r="C42" s="335" t="s">
        <v>954</v>
      </c>
      <c r="D42" s="335">
        <v>7.5</v>
      </c>
      <c r="E42" s="322"/>
    </row>
    <row r="43" spans="1:5" ht="15" customHeight="1" x14ac:dyDescent="0.3">
      <c r="A43" s="333">
        <v>44518</v>
      </c>
      <c r="B43" s="335">
        <v>176</v>
      </c>
      <c r="C43" s="335" t="s">
        <v>955</v>
      </c>
      <c r="D43" s="335">
        <v>6</v>
      </c>
      <c r="E43" s="322"/>
    </row>
    <row r="44" spans="1:5" x14ac:dyDescent="0.3">
      <c r="A44" s="333">
        <v>44510</v>
      </c>
      <c r="B44" s="335">
        <v>177</v>
      </c>
      <c r="C44" s="335" t="s">
        <v>956</v>
      </c>
      <c r="D44" s="335">
        <v>6</v>
      </c>
      <c r="E44" s="322"/>
    </row>
    <row r="45" spans="1:5" x14ac:dyDescent="0.3">
      <c r="A45" s="333">
        <v>44515</v>
      </c>
      <c r="B45" s="335">
        <v>182</v>
      </c>
      <c r="C45" s="335" t="s">
        <v>957</v>
      </c>
      <c r="D45" s="335">
        <v>6</v>
      </c>
      <c r="E45" s="322"/>
    </row>
    <row r="46" spans="1:5" x14ac:dyDescent="0.3">
      <c r="A46" s="333">
        <v>44516</v>
      </c>
      <c r="B46" s="335">
        <v>187</v>
      </c>
      <c r="C46" s="335" t="s">
        <v>958</v>
      </c>
      <c r="D46" s="335">
        <v>6</v>
      </c>
      <c r="E46" s="322"/>
    </row>
    <row r="47" spans="1:5" x14ac:dyDescent="0.3">
      <c r="A47" s="333">
        <v>44522</v>
      </c>
      <c r="B47" s="335">
        <v>189</v>
      </c>
      <c r="C47" s="335" t="s">
        <v>959</v>
      </c>
      <c r="D47" s="335">
        <v>6.64</v>
      </c>
      <c r="E47" s="322"/>
    </row>
    <row r="48" spans="1:5" x14ac:dyDescent="0.3">
      <c r="A48" s="333">
        <v>44502</v>
      </c>
      <c r="B48" s="335">
        <v>214</v>
      </c>
      <c r="C48" s="335" t="s">
        <v>960</v>
      </c>
      <c r="D48" s="335">
        <v>6.64</v>
      </c>
      <c r="E48" s="322"/>
    </row>
    <row r="49" spans="1:5" x14ac:dyDescent="0.3">
      <c r="A49" s="333">
        <v>44516</v>
      </c>
      <c r="B49" s="335">
        <v>229</v>
      </c>
      <c r="C49" s="335" t="s">
        <v>961</v>
      </c>
      <c r="D49" s="335">
        <v>7.5</v>
      </c>
      <c r="E49" s="322"/>
    </row>
    <row r="50" spans="1:5" x14ac:dyDescent="0.3">
      <c r="A50" s="333">
        <v>44515</v>
      </c>
      <c r="B50" s="335">
        <v>277</v>
      </c>
      <c r="C50" s="335" t="s">
        <v>962</v>
      </c>
      <c r="D50" s="335">
        <v>6.64</v>
      </c>
      <c r="E50" s="322"/>
    </row>
    <row r="51" spans="1:5" x14ac:dyDescent="0.3">
      <c r="A51" s="333">
        <v>44516</v>
      </c>
      <c r="B51" s="335">
        <v>21199</v>
      </c>
      <c r="C51" s="335" t="s">
        <v>1327</v>
      </c>
      <c r="D51" s="335">
        <v>-50.16</v>
      </c>
      <c r="E51" s="322"/>
    </row>
    <row r="52" spans="1:5" x14ac:dyDescent="0.3">
      <c r="A52" s="333">
        <v>44516</v>
      </c>
      <c r="B52" s="335">
        <v>38819</v>
      </c>
      <c r="C52" s="335" t="s">
        <v>1209</v>
      </c>
      <c r="D52" s="335">
        <v>7.5</v>
      </c>
      <c r="E52" s="322"/>
    </row>
    <row r="53" spans="1:5" ht="15" customHeight="1" x14ac:dyDescent="0.3">
      <c r="A53" s="333">
        <v>44512</v>
      </c>
      <c r="B53" s="335">
        <v>39516</v>
      </c>
      <c r="C53" s="335" t="s">
        <v>963</v>
      </c>
      <c r="D53" s="335">
        <v>7.5</v>
      </c>
      <c r="E53" s="322"/>
    </row>
    <row r="54" spans="1:5" x14ac:dyDescent="0.3">
      <c r="A54" s="333">
        <v>44516</v>
      </c>
      <c r="B54" s="335">
        <v>222222</v>
      </c>
      <c r="C54" s="335" t="s">
        <v>968</v>
      </c>
      <c r="D54" s="335">
        <v>7.5</v>
      </c>
      <c r="E54" s="322"/>
    </row>
    <row r="55" spans="1:5" x14ac:dyDescent="0.3">
      <c r="A55" s="333">
        <v>44515</v>
      </c>
      <c r="B55" s="335">
        <v>290715</v>
      </c>
      <c r="C55" s="335" t="s">
        <v>969</v>
      </c>
      <c r="D55" s="335">
        <v>6</v>
      </c>
      <c r="E55" s="322"/>
    </row>
    <row r="56" spans="1:5" x14ac:dyDescent="0.3">
      <c r="A56" s="333">
        <v>44515</v>
      </c>
      <c r="B56" s="335">
        <v>333333</v>
      </c>
      <c r="C56" s="335" t="s">
        <v>970</v>
      </c>
      <c r="D56" s="335">
        <v>6.64</v>
      </c>
      <c r="E56" s="322"/>
    </row>
    <row r="57" spans="1:5" ht="15" customHeight="1" x14ac:dyDescent="0.3">
      <c r="A57" s="333">
        <v>44518</v>
      </c>
      <c r="B57" s="335">
        <v>756351</v>
      </c>
      <c r="C57" s="335" t="s">
        <v>971</v>
      </c>
      <c r="D57" s="335">
        <v>7.5</v>
      </c>
      <c r="E57" s="322"/>
    </row>
    <row r="58" spans="1:5" ht="15" customHeight="1" x14ac:dyDescent="0.3">
      <c r="A58" s="333">
        <v>44510</v>
      </c>
      <c r="B58" s="335">
        <v>1010133</v>
      </c>
      <c r="C58" s="335" t="s">
        <v>972</v>
      </c>
      <c r="D58" s="335">
        <v>6</v>
      </c>
      <c r="E58" s="322"/>
    </row>
    <row r="59" spans="1:5" ht="15" customHeight="1" x14ac:dyDescent="0.3">
      <c r="A59" s="333">
        <v>44508</v>
      </c>
      <c r="B59" s="335">
        <v>1010140</v>
      </c>
      <c r="C59" s="335" t="s">
        <v>973</v>
      </c>
      <c r="D59" s="335">
        <v>3.75</v>
      </c>
      <c r="E59" s="322"/>
    </row>
    <row r="60" spans="1:5" ht="15" customHeight="1" x14ac:dyDescent="0.3">
      <c r="A60" s="333">
        <v>44509</v>
      </c>
      <c r="B60" s="335">
        <v>1772033</v>
      </c>
      <c r="C60" s="335" t="s">
        <v>974</v>
      </c>
      <c r="D60" s="335">
        <v>7.5</v>
      </c>
      <c r="E60" s="322"/>
    </row>
    <row r="61" spans="1:5" ht="15" customHeight="1" x14ac:dyDescent="0.3">
      <c r="A61" s="333">
        <v>44509</v>
      </c>
      <c r="B61" s="335">
        <v>2893003</v>
      </c>
      <c r="C61" s="335" t="s">
        <v>976</v>
      </c>
      <c r="D61" s="335">
        <v>6</v>
      </c>
      <c r="E61" s="322"/>
    </row>
    <row r="62" spans="1:5" ht="15" customHeight="1" x14ac:dyDescent="0.3">
      <c r="A62" s="333">
        <v>44516</v>
      </c>
      <c r="B62" s="335">
        <v>2893004</v>
      </c>
      <c r="C62" s="335" t="s">
        <v>977</v>
      </c>
      <c r="D62" s="335">
        <v>6.64</v>
      </c>
      <c r="E62" s="322"/>
    </row>
    <row r="63" spans="1:5" ht="15" customHeight="1" x14ac:dyDescent="0.3">
      <c r="A63" s="333">
        <v>44515</v>
      </c>
      <c r="B63" s="335">
        <v>2893005</v>
      </c>
      <c r="C63" s="335" t="s">
        <v>978</v>
      </c>
      <c r="D63" s="335">
        <v>6</v>
      </c>
      <c r="E63" s="322"/>
    </row>
    <row r="64" spans="1:5" ht="15" customHeight="1" x14ac:dyDescent="0.3">
      <c r="A64" s="333">
        <v>44518</v>
      </c>
      <c r="B64" s="335">
        <v>2893006</v>
      </c>
      <c r="C64" s="335" t="s">
        <v>979</v>
      </c>
      <c r="D64" s="335">
        <v>6.64</v>
      </c>
      <c r="E64" s="322"/>
    </row>
    <row r="65" spans="1:5" ht="15" customHeight="1" x14ac:dyDescent="0.3">
      <c r="A65" s="333">
        <v>44515</v>
      </c>
      <c r="B65" s="335">
        <v>2893007</v>
      </c>
      <c r="C65" s="335" t="s">
        <v>980</v>
      </c>
      <c r="D65" s="335">
        <v>6.64</v>
      </c>
      <c r="E65" s="322"/>
    </row>
    <row r="66" spans="1:5" ht="15" customHeight="1" x14ac:dyDescent="0.3">
      <c r="A66" s="333">
        <v>44511</v>
      </c>
      <c r="B66" s="335">
        <v>2893009</v>
      </c>
      <c r="C66" s="335" t="s">
        <v>981</v>
      </c>
      <c r="D66" s="335">
        <v>6</v>
      </c>
      <c r="E66" s="322"/>
    </row>
    <row r="67" spans="1:5" ht="15" customHeight="1" x14ac:dyDescent="0.3">
      <c r="A67" s="333">
        <v>44519</v>
      </c>
      <c r="B67" s="335">
        <v>2893013</v>
      </c>
      <c r="C67" s="335" t="s">
        <v>982</v>
      </c>
      <c r="D67" s="335">
        <v>6</v>
      </c>
      <c r="E67" s="322"/>
    </row>
    <row r="68" spans="1:5" x14ac:dyDescent="0.3">
      <c r="A68" s="333">
        <v>44522</v>
      </c>
      <c r="B68" s="335">
        <v>2893014</v>
      </c>
      <c r="C68" s="335" t="s">
        <v>983</v>
      </c>
      <c r="D68" s="335">
        <v>6</v>
      </c>
      <c r="E68" s="322"/>
    </row>
    <row r="69" spans="1:5" x14ac:dyDescent="0.3">
      <c r="A69" s="333">
        <v>44502</v>
      </c>
      <c r="B69" s="335">
        <v>2893015</v>
      </c>
      <c r="C69" s="335" t="s">
        <v>984</v>
      </c>
      <c r="D69" s="335">
        <v>6.64</v>
      </c>
      <c r="E69" s="322"/>
    </row>
    <row r="70" spans="1:5" ht="15" customHeight="1" x14ac:dyDescent="0.3">
      <c r="A70" s="333">
        <v>44516</v>
      </c>
      <c r="B70" s="335">
        <v>2893016</v>
      </c>
      <c r="C70" s="335" t="s">
        <v>985</v>
      </c>
      <c r="D70" s="335">
        <v>6</v>
      </c>
      <c r="E70" s="322"/>
    </row>
    <row r="71" spans="1:5" ht="15" customHeight="1" x14ac:dyDescent="0.3">
      <c r="A71" s="333">
        <v>44508</v>
      </c>
      <c r="B71" s="335">
        <v>2893019</v>
      </c>
      <c r="C71" s="335" t="s">
        <v>986</v>
      </c>
      <c r="D71" s="335">
        <v>6</v>
      </c>
      <c r="E71" s="322"/>
    </row>
    <row r="72" spans="1:5" x14ac:dyDescent="0.3">
      <c r="A72" s="333">
        <v>44515</v>
      </c>
      <c r="B72" s="335">
        <v>2893022</v>
      </c>
      <c r="C72" s="335" t="s">
        <v>987</v>
      </c>
      <c r="D72" s="335">
        <v>6</v>
      </c>
      <c r="E72" s="322"/>
    </row>
    <row r="73" spans="1:5" ht="15" customHeight="1" x14ac:dyDescent="0.3">
      <c r="A73" s="333">
        <v>44508</v>
      </c>
      <c r="B73" s="335">
        <v>2893024</v>
      </c>
      <c r="C73" s="335" t="s">
        <v>988</v>
      </c>
      <c r="D73" s="335">
        <v>6</v>
      </c>
      <c r="E73" s="322"/>
    </row>
    <row r="74" spans="1:5" ht="15" customHeight="1" x14ac:dyDescent="0.3">
      <c r="A74" s="333">
        <v>44515</v>
      </c>
      <c r="B74" s="335">
        <v>2893027</v>
      </c>
      <c r="C74" s="335" t="s">
        <v>990</v>
      </c>
      <c r="D74" s="335">
        <v>6</v>
      </c>
      <c r="E74" s="322"/>
    </row>
    <row r="75" spans="1:5" ht="15" customHeight="1" x14ac:dyDescent="0.3">
      <c r="A75" s="333">
        <v>44512</v>
      </c>
      <c r="B75" s="335">
        <v>2893036</v>
      </c>
      <c r="C75" s="335" t="s">
        <v>1278</v>
      </c>
      <c r="D75" s="335">
        <v>6</v>
      </c>
      <c r="E75" s="322"/>
    </row>
    <row r="76" spans="1:5" ht="15" customHeight="1" x14ac:dyDescent="0.3">
      <c r="A76" s="333">
        <v>44519</v>
      </c>
      <c r="B76" s="335">
        <v>2893036</v>
      </c>
      <c r="C76" s="335" t="s">
        <v>1278</v>
      </c>
      <c r="D76" s="335">
        <v>6</v>
      </c>
      <c r="E76" s="322"/>
    </row>
    <row r="77" spans="1:5" ht="15" customHeight="1" x14ac:dyDescent="0.3">
      <c r="A77" s="333">
        <v>44516</v>
      </c>
      <c r="B77" s="335">
        <v>2893040</v>
      </c>
      <c r="C77" s="335" t="s">
        <v>993</v>
      </c>
      <c r="D77" s="335">
        <v>6.64</v>
      </c>
      <c r="E77" s="322"/>
    </row>
    <row r="78" spans="1:5" ht="15" customHeight="1" x14ac:dyDescent="0.3">
      <c r="A78" s="333">
        <v>44509</v>
      </c>
      <c r="B78" s="335">
        <v>2893046</v>
      </c>
      <c r="C78" s="335" t="s">
        <v>995</v>
      </c>
      <c r="D78" s="335">
        <v>6</v>
      </c>
      <c r="E78" s="322"/>
    </row>
    <row r="79" spans="1:5" ht="15" customHeight="1" x14ac:dyDescent="0.3">
      <c r="A79" s="333">
        <v>44515</v>
      </c>
      <c r="B79" s="335">
        <v>2893049</v>
      </c>
      <c r="C79" s="335" t="s">
        <v>996</v>
      </c>
      <c r="D79" s="335">
        <v>6</v>
      </c>
      <c r="E79" s="322"/>
    </row>
    <row r="80" spans="1:5" x14ac:dyDescent="0.3">
      <c r="A80" s="333">
        <v>44522</v>
      </c>
      <c r="B80" s="335">
        <v>2893055</v>
      </c>
      <c r="C80" s="335" t="s">
        <v>997</v>
      </c>
      <c r="D80" s="335">
        <v>6</v>
      </c>
      <c r="E80" s="322"/>
    </row>
    <row r="81" spans="1:5" x14ac:dyDescent="0.3">
      <c r="A81" s="333">
        <v>44510</v>
      </c>
      <c r="B81" s="335">
        <v>2893058</v>
      </c>
      <c r="C81" s="335" t="s">
        <v>998</v>
      </c>
      <c r="D81" s="335">
        <v>6.64</v>
      </c>
      <c r="E81" s="322"/>
    </row>
    <row r="82" spans="1:5" x14ac:dyDescent="0.3">
      <c r="A82" s="333">
        <v>44505</v>
      </c>
      <c r="B82" s="335">
        <v>2893059</v>
      </c>
      <c r="C82" s="335" t="s">
        <v>999</v>
      </c>
      <c r="D82" s="335">
        <v>6</v>
      </c>
      <c r="E82" s="322"/>
    </row>
    <row r="83" spans="1:5" x14ac:dyDescent="0.3">
      <c r="A83" s="333">
        <v>44529</v>
      </c>
      <c r="B83" s="335">
        <v>2893068</v>
      </c>
      <c r="C83" s="335" t="s">
        <v>1000</v>
      </c>
      <c r="D83" s="335">
        <v>6</v>
      </c>
      <c r="E83" s="322"/>
    </row>
    <row r="84" spans="1:5" x14ac:dyDescent="0.3">
      <c r="A84" s="333">
        <v>44511</v>
      </c>
      <c r="B84" s="335">
        <v>2893096</v>
      </c>
      <c r="C84" s="335" t="s">
        <v>1286</v>
      </c>
      <c r="D84" s="335">
        <v>6</v>
      </c>
      <c r="E84" s="322"/>
    </row>
    <row r="85" spans="1:5" ht="15" customHeight="1" x14ac:dyDescent="0.3">
      <c r="A85" s="333">
        <v>44518</v>
      </c>
      <c r="B85" s="335">
        <v>2893158</v>
      </c>
      <c r="C85" s="335" t="s">
        <v>1002</v>
      </c>
      <c r="D85" s="335">
        <v>6.64</v>
      </c>
      <c r="E85" s="322"/>
    </row>
    <row r="86" spans="1:5" ht="15" customHeight="1" x14ac:dyDescent="0.3">
      <c r="A86" s="333">
        <v>44502</v>
      </c>
      <c r="B86" s="335">
        <v>2893178</v>
      </c>
      <c r="C86" s="335" t="s">
        <v>1003</v>
      </c>
      <c r="D86" s="335">
        <v>6</v>
      </c>
      <c r="E86" s="322"/>
    </row>
    <row r="87" spans="1:5" ht="15" customHeight="1" x14ac:dyDescent="0.3">
      <c r="A87" s="333">
        <v>44515</v>
      </c>
      <c r="B87" s="335">
        <v>2907002</v>
      </c>
      <c r="C87" s="335" t="s">
        <v>1303</v>
      </c>
      <c r="D87" s="335">
        <v>6.64</v>
      </c>
      <c r="E87" s="322"/>
    </row>
    <row r="88" spans="1:5" ht="15" customHeight="1" x14ac:dyDescent="0.3">
      <c r="A88" s="333">
        <v>44515</v>
      </c>
      <c r="B88" s="335">
        <v>2907008</v>
      </c>
      <c r="C88" s="335" t="s">
        <v>1224</v>
      </c>
      <c r="D88" s="335">
        <v>6</v>
      </c>
      <c r="E88" s="322"/>
    </row>
    <row r="89" spans="1:5" ht="15" customHeight="1" x14ac:dyDescent="0.3">
      <c r="A89" s="333">
        <v>44515</v>
      </c>
      <c r="B89" s="335">
        <v>2907008</v>
      </c>
      <c r="C89" s="335" t="s">
        <v>1224</v>
      </c>
      <c r="D89" s="335">
        <v>6</v>
      </c>
      <c r="E89" s="322"/>
    </row>
    <row r="90" spans="1:5" ht="15" customHeight="1" x14ac:dyDescent="0.3">
      <c r="A90" s="333">
        <v>44515</v>
      </c>
      <c r="B90" s="335">
        <v>2907011</v>
      </c>
      <c r="C90" s="335" t="s">
        <v>1005</v>
      </c>
      <c r="D90" s="335">
        <v>6</v>
      </c>
      <c r="E90" s="322"/>
    </row>
    <row r="91" spans="1:5" ht="15" customHeight="1" x14ac:dyDescent="0.3">
      <c r="A91" s="333">
        <v>44511</v>
      </c>
      <c r="B91" s="335">
        <v>2907016</v>
      </c>
      <c r="C91" s="335" t="s">
        <v>1006</v>
      </c>
      <c r="D91" s="335">
        <v>6</v>
      </c>
      <c r="E91" s="322"/>
    </row>
    <row r="92" spans="1:5" ht="15" customHeight="1" x14ac:dyDescent="0.3">
      <c r="A92" s="333">
        <v>44502</v>
      </c>
      <c r="B92" s="335">
        <v>2907018</v>
      </c>
      <c r="C92" s="335" t="s">
        <v>1007</v>
      </c>
      <c r="D92" s="335">
        <v>6.64</v>
      </c>
      <c r="E92" s="322"/>
    </row>
    <row r="93" spans="1:5" x14ac:dyDescent="0.3">
      <c r="A93" s="333">
        <v>44526</v>
      </c>
      <c r="B93" s="335">
        <v>2907019</v>
      </c>
      <c r="C93" s="335" t="s">
        <v>959</v>
      </c>
      <c r="D93" s="335">
        <v>6</v>
      </c>
      <c r="E93" s="322"/>
    </row>
    <row r="94" spans="1:5" x14ac:dyDescent="0.3">
      <c r="A94" s="333">
        <v>44515</v>
      </c>
      <c r="B94" s="335">
        <v>2907034</v>
      </c>
      <c r="C94" s="335" t="s">
        <v>1009</v>
      </c>
      <c r="D94" s="335">
        <v>6.64</v>
      </c>
      <c r="E94" s="322"/>
    </row>
    <row r="95" spans="1:5" ht="15" customHeight="1" x14ac:dyDescent="0.3">
      <c r="A95" s="333">
        <v>44523</v>
      </c>
      <c r="B95" s="335">
        <v>2907036</v>
      </c>
      <c r="C95" s="335" t="s">
        <v>1010</v>
      </c>
      <c r="D95" s="335">
        <v>6.64</v>
      </c>
      <c r="E95" s="322"/>
    </row>
    <row r="96" spans="1:5" ht="15" customHeight="1" x14ac:dyDescent="0.3">
      <c r="A96" s="333">
        <v>44512</v>
      </c>
      <c r="B96" s="335">
        <v>2907038</v>
      </c>
      <c r="C96" s="335" t="s">
        <v>1011</v>
      </c>
      <c r="D96" s="335">
        <v>6</v>
      </c>
      <c r="E96" s="322"/>
    </row>
    <row r="97" spans="1:5" x14ac:dyDescent="0.3">
      <c r="A97" s="333">
        <v>44508</v>
      </c>
      <c r="B97" s="335">
        <v>2907041</v>
      </c>
      <c r="C97" s="335" t="s">
        <v>1012</v>
      </c>
      <c r="D97" s="335">
        <v>6.64</v>
      </c>
      <c r="E97" s="322"/>
    </row>
    <row r="98" spans="1:5" x14ac:dyDescent="0.3">
      <c r="A98" s="333">
        <v>44508</v>
      </c>
      <c r="B98" s="335">
        <v>2907043</v>
      </c>
      <c r="C98" s="335" t="s">
        <v>1013</v>
      </c>
      <c r="D98" s="335">
        <v>6.64</v>
      </c>
      <c r="E98" s="322"/>
    </row>
    <row r="99" spans="1:5" x14ac:dyDescent="0.3">
      <c r="A99" s="333">
        <v>44515</v>
      </c>
      <c r="B99" s="335">
        <v>2907049</v>
      </c>
      <c r="C99" s="335" t="s">
        <v>1014</v>
      </c>
      <c r="D99" s="335">
        <v>6</v>
      </c>
      <c r="E99" s="322"/>
    </row>
    <row r="100" spans="1:5" x14ac:dyDescent="0.3">
      <c r="A100" s="333">
        <v>44515</v>
      </c>
      <c r="B100" s="335">
        <v>2907052</v>
      </c>
      <c r="C100" s="335" t="s">
        <v>1015</v>
      </c>
      <c r="D100" s="335">
        <v>6</v>
      </c>
      <c r="E100" s="322"/>
    </row>
    <row r="101" spans="1:5" ht="15" customHeight="1" x14ac:dyDescent="0.3">
      <c r="A101" s="333">
        <v>44518</v>
      </c>
      <c r="B101" s="335">
        <v>2907054</v>
      </c>
      <c r="C101" s="335" t="s">
        <v>1016</v>
      </c>
      <c r="D101" s="335">
        <v>6</v>
      </c>
      <c r="E101" s="322"/>
    </row>
    <row r="102" spans="1:5" x14ac:dyDescent="0.3">
      <c r="A102" s="333">
        <v>44515</v>
      </c>
      <c r="B102" s="335">
        <v>2907060</v>
      </c>
      <c r="C102" s="335" t="s">
        <v>1017</v>
      </c>
      <c r="D102" s="335">
        <v>6</v>
      </c>
      <c r="E102" s="322"/>
    </row>
    <row r="103" spans="1:5" x14ac:dyDescent="0.3">
      <c r="A103" s="333">
        <v>44516</v>
      </c>
      <c r="B103" s="335">
        <v>2907069</v>
      </c>
      <c r="C103" s="335" t="s">
        <v>1019</v>
      </c>
      <c r="D103" s="335">
        <v>6</v>
      </c>
      <c r="E103" s="322"/>
    </row>
    <row r="104" spans="1:5" x14ac:dyDescent="0.3">
      <c r="A104" s="333">
        <v>44515</v>
      </c>
      <c r="B104" s="335">
        <v>2907071</v>
      </c>
      <c r="C104" s="335" t="s">
        <v>1020</v>
      </c>
      <c r="D104" s="335">
        <v>6.64</v>
      </c>
      <c r="E104" s="322"/>
    </row>
    <row r="105" spans="1:5" x14ac:dyDescent="0.3">
      <c r="A105" s="333">
        <v>44518</v>
      </c>
      <c r="B105" s="335">
        <v>2907076</v>
      </c>
      <c r="C105" s="335" t="s">
        <v>1021</v>
      </c>
      <c r="D105" s="335">
        <v>6</v>
      </c>
      <c r="E105" s="322"/>
    </row>
    <row r="106" spans="1:5" x14ac:dyDescent="0.3">
      <c r="A106" s="333">
        <v>44515</v>
      </c>
      <c r="B106" s="335">
        <v>2907081</v>
      </c>
      <c r="C106" s="335" t="s">
        <v>1022</v>
      </c>
      <c r="D106" s="335">
        <v>6.64</v>
      </c>
      <c r="E106" s="322"/>
    </row>
    <row r="107" spans="1:5" x14ac:dyDescent="0.3">
      <c r="A107" s="333">
        <v>44515</v>
      </c>
      <c r="B107" s="335">
        <v>2907083</v>
      </c>
      <c r="C107" s="335" t="s">
        <v>1023</v>
      </c>
      <c r="D107" s="335">
        <v>6</v>
      </c>
      <c r="E107" s="322"/>
    </row>
    <row r="108" spans="1:5" ht="15" customHeight="1" x14ac:dyDescent="0.3">
      <c r="A108" s="333">
        <v>44516</v>
      </c>
      <c r="B108" s="335">
        <v>2907088</v>
      </c>
      <c r="C108" s="335" t="s">
        <v>1024</v>
      </c>
      <c r="D108" s="335">
        <v>6</v>
      </c>
      <c r="E108" s="322"/>
    </row>
    <row r="109" spans="1:5" ht="15" customHeight="1" x14ac:dyDescent="0.3">
      <c r="A109" s="333">
        <v>44515</v>
      </c>
      <c r="B109" s="335">
        <v>2907093</v>
      </c>
      <c r="C109" s="335" t="s">
        <v>1025</v>
      </c>
      <c r="D109" s="335">
        <v>6</v>
      </c>
      <c r="E109" s="322"/>
    </row>
    <row r="110" spans="1:5" x14ac:dyDescent="0.3">
      <c r="A110" s="333">
        <v>44515</v>
      </c>
      <c r="B110" s="335">
        <v>2907098</v>
      </c>
      <c r="C110" s="335" t="s">
        <v>1026</v>
      </c>
      <c r="D110" s="335">
        <v>6</v>
      </c>
      <c r="E110" s="322"/>
    </row>
    <row r="111" spans="1:5" x14ac:dyDescent="0.3">
      <c r="A111" s="333">
        <v>44512</v>
      </c>
      <c r="B111" s="335">
        <v>2907099</v>
      </c>
      <c r="C111" s="335" t="s">
        <v>1027</v>
      </c>
      <c r="D111" s="335">
        <v>6.64</v>
      </c>
      <c r="E111" s="322"/>
    </row>
    <row r="112" spans="1:5" x14ac:dyDescent="0.3">
      <c r="A112" s="333">
        <v>44510</v>
      </c>
      <c r="B112" s="335">
        <v>2907113</v>
      </c>
      <c r="C112" s="335" t="s">
        <v>1028</v>
      </c>
      <c r="D112" s="335">
        <v>6.64</v>
      </c>
      <c r="E112" s="322"/>
    </row>
    <row r="113" spans="1:5" ht="15" customHeight="1" x14ac:dyDescent="0.3">
      <c r="A113" s="333">
        <v>44522</v>
      </c>
      <c r="B113" s="335">
        <v>2907117</v>
      </c>
      <c r="C113" s="335" t="s">
        <v>1029</v>
      </c>
      <c r="D113" s="335">
        <v>6</v>
      </c>
      <c r="E113" s="322"/>
    </row>
    <row r="114" spans="1:5" x14ac:dyDescent="0.3">
      <c r="A114" s="333">
        <v>44515</v>
      </c>
      <c r="B114" s="335">
        <v>2907125</v>
      </c>
      <c r="C114" s="335" t="s">
        <v>1030</v>
      </c>
      <c r="D114" s="335">
        <v>6</v>
      </c>
      <c r="E114" s="322"/>
    </row>
    <row r="115" spans="1:5" x14ac:dyDescent="0.3">
      <c r="A115" s="333">
        <v>44511</v>
      </c>
      <c r="B115" s="335">
        <v>2907128</v>
      </c>
      <c r="C115" s="335" t="s">
        <v>1031</v>
      </c>
      <c r="D115" s="335">
        <v>6</v>
      </c>
      <c r="E115" s="322"/>
    </row>
    <row r="116" spans="1:5" x14ac:dyDescent="0.3">
      <c r="A116" s="333">
        <v>44503</v>
      </c>
      <c r="B116" s="335">
        <v>2907134</v>
      </c>
      <c r="C116" s="335" t="s">
        <v>1032</v>
      </c>
      <c r="D116" s="335">
        <v>6.64</v>
      </c>
      <c r="E116" s="322"/>
    </row>
    <row r="117" spans="1:5" x14ac:dyDescent="0.3">
      <c r="A117" s="333">
        <v>44515</v>
      </c>
      <c r="B117" s="335">
        <v>2907148</v>
      </c>
      <c r="C117" s="335" t="s">
        <v>1035</v>
      </c>
      <c r="D117" s="335">
        <v>6</v>
      </c>
      <c r="E117" s="322"/>
    </row>
    <row r="118" spans="1:5" x14ac:dyDescent="0.3">
      <c r="A118" s="333">
        <v>44516</v>
      </c>
      <c r="B118" s="335">
        <v>2907151</v>
      </c>
      <c r="C118" s="335" t="s">
        <v>1036</v>
      </c>
      <c r="D118" s="335">
        <v>3.32</v>
      </c>
      <c r="E118" s="322"/>
    </row>
    <row r="119" spans="1:5" x14ac:dyDescent="0.3">
      <c r="A119" s="333">
        <v>44522</v>
      </c>
      <c r="B119" s="335">
        <v>2907162</v>
      </c>
      <c r="C119" s="335" t="s">
        <v>1037</v>
      </c>
      <c r="D119" s="335">
        <v>6</v>
      </c>
      <c r="E119" s="322"/>
    </row>
    <row r="120" spans="1:5" x14ac:dyDescent="0.3">
      <c r="A120" s="333">
        <v>44522</v>
      </c>
      <c r="B120" s="335">
        <v>2907165</v>
      </c>
      <c r="C120" s="335" t="s">
        <v>1011</v>
      </c>
      <c r="D120" s="335">
        <v>6.64</v>
      </c>
      <c r="E120" s="322"/>
    </row>
    <row r="121" spans="1:5" ht="15" customHeight="1" x14ac:dyDescent="0.3">
      <c r="A121" s="333">
        <v>44516</v>
      </c>
      <c r="B121" s="335">
        <v>2907166</v>
      </c>
      <c r="C121" s="335" t="s">
        <v>1038</v>
      </c>
      <c r="D121" s="335">
        <v>6</v>
      </c>
      <c r="E121" s="322"/>
    </row>
    <row r="122" spans="1:5" ht="15" customHeight="1" x14ac:dyDescent="0.3">
      <c r="A122" s="333">
        <v>44519</v>
      </c>
      <c r="B122" s="335">
        <v>2907167</v>
      </c>
      <c r="C122" s="335" t="s">
        <v>1039</v>
      </c>
      <c r="D122" s="335">
        <v>6</v>
      </c>
      <c r="E122" s="322"/>
    </row>
    <row r="123" spans="1:5" ht="15" customHeight="1" x14ac:dyDescent="0.3">
      <c r="A123" s="333">
        <v>44504</v>
      </c>
      <c r="B123" s="335">
        <v>2907170</v>
      </c>
      <c r="C123" s="335" t="s">
        <v>1328</v>
      </c>
      <c r="D123" s="335">
        <v>6</v>
      </c>
      <c r="E123" s="322"/>
    </row>
    <row r="124" spans="1:5" ht="15" customHeight="1" x14ac:dyDescent="0.3">
      <c r="A124" s="333">
        <v>44518</v>
      </c>
      <c r="B124" s="335">
        <v>2907175</v>
      </c>
      <c r="C124" s="335" t="s">
        <v>1041</v>
      </c>
      <c r="D124" s="335">
        <v>6.64</v>
      </c>
      <c r="E124" s="322"/>
    </row>
    <row r="125" spans="1:5" ht="15" customHeight="1" x14ac:dyDescent="0.3">
      <c r="A125" s="333">
        <v>44505</v>
      </c>
      <c r="B125" s="335">
        <v>2907180</v>
      </c>
      <c r="C125" s="335" t="s">
        <v>1042</v>
      </c>
      <c r="D125" s="335">
        <v>6.64</v>
      </c>
      <c r="E125" s="322"/>
    </row>
    <row r="126" spans="1:5" x14ac:dyDescent="0.3">
      <c r="A126" s="333">
        <v>44515</v>
      </c>
      <c r="B126" s="335">
        <v>2907196</v>
      </c>
      <c r="C126" s="335" t="s">
        <v>1043</v>
      </c>
      <c r="D126" s="335">
        <v>6.64</v>
      </c>
      <c r="E126" s="322"/>
    </row>
    <row r="127" spans="1:5" x14ac:dyDescent="0.3">
      <c r="A127" s="333">
        <v>44511</v>
      </c>
      <c r="B127" s="335">
        <v>2907198</v>
      </c>
      <c r="C127" s="335" t="s">
        <v>1044</v>
      </c>
      <c r="D127" s="335">
        <v>6.64</v>
      </c>
      <c r="E127" s="322"/>
    </row>
    <row r="128" spans="1:5" x14ac:dyDescent="0.3">
      <c r="A128" s="333">
        <v>44515</v>
      </c>
      <c r="B128" s="335">
        <v>2907199</v>
      </c>
      <c r="C128" s="335" t="s">
        <v>1045</v>
      </c>
      <c r="D128" s="335">
        <v>6.64</v>
      </c>
      <c r="E128" s="322"/>
    </row>
    <row r="129" spans="1:5" x14ac:dyDescent="0.3">
      <c r="A129" s="333">
        <v>44505</v>
      </c>
      <c r="B129" s="335">
        <v>2907202</v>
      </c>
      <c r="C129" s="335" t="s">
        <v>1046</v>
      </c>
      <c r="D129" s="335">
        <v>6</v>
      </c>
      <c r="E129" s="322"/>
    </row>
    <row r="130" spans="1:5" x14ac:dyDescent="0.3">
      <c r="A130" s="333">
        <v>44505</v>
      </c>
      <c r="B130" s="335">
        <v>3217288</v>
      </c>
      <c r="C130" s="335" t="s">
        <v>1047</v>
      </c>
      <c r="D130" s="335">
        <v>7.5</v>
      </c>
      <c r="E130" s="322"/>
    </row>
    <row r="131" spans="1:5" x14ac:dyDescent="0.3">
      <c r="A131" s="333">
        <v>44515</v>
      </c>
      <c r="B131" s="335">
        <v>4772031</v>
      </c>
      <c r="C131" s="335" t="s">
        <v>1048</v>
      </c>
      <c r="D131" s="335">
        <v>7.5</v>
      </c>
      <c r="E131" s="322"/>
    </row>
    <row r="132" spans="1:5" x14ac:dyDescent="0.3">
      <c r="A132" s="333">
        <v>44508</v>
      </c>
      <c r="B132" s="335">
        <v>4772037</v>
      </c>
      <c r="C132" s="335" t="s">
        <v>740</v>
      </c>
      <c r="D132" s="335">
        <v>7.5</v>
      </c>
      <c r="E132" s="322"/>
    </row>
    <row r="133" spans="1:5" ht="15" customHeight="1" x14ac:dyDescent="0.3">
      <c r="A133" s="333">
        <v>44522</v>
      </c>
      <c r="B133" s="335">
        <v>4772046</v>
      </c>
      <c r="C133" s="335" t="s">
        <v>1051</v>
      </c>
      <c r="D133" s="335">
        <v>6.64</v>
      </c>
      <c r="E133" s="322"/>
    </row>
    <row r="134" spans="1:5" ht="15" customHeight="1" x14ac:dyDescent="0.3">
      <c r="A134" s="333">
        <v>44510</v>
      </c>
      <c r="B134" s="335">
        <v>4772048</v>
      </c>
      <c r="C134" s="335" t="s">
        <v>1052</v>
      </c>
      <c r="D134" s="335">
        <v>7.5</v>
      </c>
      <c r="E134" s="322"/>
    </row>
    <row r="135" spans="1:5" x14ac:dyDescent="0.3">
      <c r="A135" s="333">
        <v>44510</v>
      </c>
      <c r="B135" s="335">
        <v>4772064</v>
      </c>
      <c r="C135" s="335" t="s">
        <v>1055</v>
      </c>
      <c r="D135" s="335">
        <v>7.5</v>
      </c>
      <c r="E135" s="322"/>
    </row>
    <row r="136" spans="1:5" x14ac:dyDescent="0.3">
      <c r="A136" s="333">
        <v>44511</v>
      </c>
      <c r="B136" s="335">
        <v>4772069</v>
      </c>
      <c r="C136" s="335" t="s">
        <v>1057</v>
      </c>
      <c r="D136" s="335">
        <v>7.5</v>
      </c>
      <c r="E136" s="322"/>
    </row>
    <row r="137" spans="1:5" ht="15" customHeight="1" x14ac:dyDescent="0.3">
      <c r="A137" s="333">
        <v>44516</v>
      </c>
      <c r="B137" s="335">
        <v>4772070</v>
      </c>
      <c r="C137" s="335" t="s">
        <v>1058</v>
      </c>
      <c r="D137" s="335">
        <v>7.5</v>
      </c>
      <c r="E137" s="322"/>
    </row>
    <row r="138" spans="1:5" ht="15" customHeight="1" x14ac:dyDescent="0.3">
      <c r="A138" s="333">
        <v>44516</v>
      </c>
      <c r="B138" s="335">
        <v>4772072</v>
      </c>
      <c r="C138" s="335" t="s">
        <v>1059</v>
      </c>
      <c r="D138" s="335">
        <v>6.64</v>
      </c>
      <c r="E138" s="322"/>
    </row>
    <row r="139" spans="1:5" x14ac:dyDescent="0.3">
      <c r="A139" s="333">
        <v>44505</v>
      </c>
      <c r="B139" s="335">
        <v>5112021</v>
      </c>
      <c r="C139" s="335" t="s">
        <v>1111</v>
      </c>
      <c r="D139" s="335">
        <v>6</v>
      </c>
      <c r="E139" s="322" t="s">
        <v>1234</v>
      </c>
    </row>
    <row r="140" spans="1:5" x14ac:dyDescent="0.3">
      <c r="A140" s="333">
        <v>44515</v>
      </c>
      <c r="B140" s="335">
        <v>6130028</v>
      </c>
      <c r="C140" s="335" t="s">
        <v>1316</v>
      </c>
      <c r="D140" s="335">
        <v>7.5</v>
      </c>
      <c r="E140" s="322"/>
    </row>
    <row r="141" spans="1:5" x14ac:dyDescent="0.3">
      <c r="A141" s="333">
        <v>44515</v>
      </c>
      <c r="B141" s="335">
        <v>6130103</v>
      </c>
      <c r="C141" s="335" t="s">
        <v>1060</v>
      </c>
      <c r="D141" s="335">
        <v>6.64</v>
      </c>
      <c r="E141" s="322"/>
    </row>
    <row r="142" spans="1:5" x14ac:dyDescent="0.3">
      <c r="A142" s="333">
        <v>44515</v>
      </c>
      <c r="B142" s="335">
        <v>6130117</v>
      </c>
      <c r="C142" s="335" t="s">
        <v>1061</v>
      </c>
      <c r="D142" s="335">
        <v>7.5</v>
      </c>
      <c r="E142" s="322"/>
    </row>
    <row r="143" spans="1:5" ht="15" customHeight="1" x14ac:dyDescent="0.3">
      <c r="A143" s="333">
        <v>44515</v>
      </c>
      <c r="B143" s="335">
        <v>6130146</v>
      </c>
      <c r="C143" s="335" t="s">
        <v>1062</v>
      </c>
      <c r="D143" s="335">
        <v>7.5</v>
      </c>
      <c r="E143" s="322"/>
    </row>
    <row r="144" spans="1:5" x14ac:dyDescent="0.3">
      <c r="A144" s="333">
        <v>44515</v>
      </c>
      <c r="B144" s="335">
        <v>6130155</v>
      </c>
      <c r="C144" s="335" t="s">
        <v>1063</v>
      </c>
      <c r="D144" s="335">
        <v>7.5</v>
      </c>
      <c r="E144" s="322"/>
    </row>
    <row r="145" spans="1:5" ht="15" customHeight="1" x14ac:dyDescent="0.3">
      <c r="A145" s="333">
        <v>44515</v>
      </c>
      <c r="B145" s="335">
        <v>6130210</v>
      </c>
      <c r="C145" s="335" t="s">
        <v>1064</v>
      </c>
      <c r="D145" s="335">
        <v>7.5</v>
      </c>
      <c r="E145" s="322"/>
    </row>
    <row r="146" spans="1:5" x14ac:dyDescent="0.3">
      <c r="A146" s="333">
        <v>44515</v>
      </c>
      <c r="B146" s="335">
        <v>6130229</v>
      </c>
      <c r="C146" s="335" t="s">
        <v>1065</v>
      </c>
      <c r="D146" s="335">
        <v>6.64</v>
      </c>
      <c r="E146" s="322"/>
    </row>
    <row r="147" spans="1:5" ht="15" customHeight="1" x14ac:dyDescent="0.3">
      <c r="A147" s="333">
        <v>44502</v>
      </c>
      <c r="B147" s="335">
        <v>6681239</v>
      </c>
      <c r="C147" s="335" t="s">
        <v>1067</v>
      </c>
      <c r="D147" s="335">
        <v>7.5</v>
      </c>
      <c r="E147" s="322"/>
    </row>
    <row r="148" spans="1:5" x14ac:dyDescent="0.3">
      <c r="A148" s="333">
        <v>44526</v>
      </c>
      <c r="B148" s="335">
        <v>6801047</v>
      </c>
      <c r="C148" s="335" t="s">
        <v>1068</v>
      </c>
      <c r="D148" s="335">
        <v>7.5</v>
      </c>
      <c r="E148" s="322"/>
    </row>
    <row r="149" spans="1:5" x14ac:dyDescent="0.3">
      <c r="A149" s="333">
        <v>44511</v>
      </c>
      <c r="B149" s="335">
        <v>6881001</v>
      </c>
      <c r="C149" s="335" t="s">
        <v>1069</v>
      </c>
      <c r="D149" s="335">
        <v>7.5</v>
      </c>
      <c r="E149" s="322"/>
    </row>
    <row r="150" spans="1:5" x14ac:dyDescent="0.3">
      <c r="A150" s="333">
        <v>44515</v>
      </c>
      <c r="B150" s="335">
        <v>6881004</v>
      </c>
      <c r="C150" s="335" t="s">
        <v>1070</v>
      </c>
      <c r="D150" s="335">
        <v>6.64</v>
      </c>
      <c r="E150" s="322"/>
    </row>
    <row r="151" spans="1:5" ht="15" customHeight="1" x14ac:dyDescent="0.3">
      <c r="A151" s="333">
        <v>44511</v>
      </c>
      <c r="B151" s="335">
        <v>6881020</v>
      </c>
      <c r="C151" s="335" t="s">
        <v>207</v>
      </c>
      <c r="D151" s="335">
        <v>7.5</v>
      </c>
      <c r="E151" s="322"/>
    </row>
    <row r="152" spans="1:5" x14ac:dyDescent="0.3">
      <c r="A152" s="333">
        <v>44516</v>
      </c>
      <c r="B152" s="335">
        <v>6881020</v>
      </c>
      <c r="C152" s="335" t="s">
        <v>207</v>
      </c>
      <c r="D152" s="335">
        <v>6.64</v>
      </c>
      <c r="E152" s="322"/>
    </row>
    <row r="153" spans="1:5" x14ac:dyDescent="0.3">
      <c r="A153" s="333">
        <v>44515</v>
      </c>
      <c r="B153" s="335">
        <v>6881024</v>
      </c>
      <c r="C153" s="335" t="s">
        <v>1288</v>
      </c>
      <c r="D153" s="335">
        <v>7.5</v>
      </c>
      <c r="E153" s="322"/>
    </row>
    <row r="154" spans="1:5" ht="15" customHeight="1" x14ac:dyDescent="0.3">
      <c r="A154" s="333">
        <v>44515</v>
      </c>
      <c r="B154" s="335">
        <v>6881025</v>
      </c>
      <c r="C154" s="335" t="s">
        <v>1072</v>
      </c>
      <c r="D154" s="335">
        <v>7.5</v>
      </c>
      <c r="E154" s="322"/>
    </row>
    <row r="155" spans="1:5" ht="15" customHeight="1" x14ac:dyDescent="0.3">
      <c r="A155" s="333">
        <v>44510</v>
      </c>
      <c r="B155" s="335">
        <v>6881029</v>
      </c>
      <c r="C155" s="335" t="s">
        <v>1073</v>
      </c>
      <c r="D155" s="335">
        <v>7.5</v>
      </c>
      <c r="E155" s="322"/>
    </row>
    <row r="156" spans="1:5" ht="15" customHeight="1" x14ac:dyDescent="0.3">
      <c r="A156" s="333">
        <v>44512</v>
      </c>
      <c r="B156" s="335">
        <v>6881030</v>
      </c>
      <c r="C156" s="335" t="s">
        <v>1074</v>
      </c>
      <c r="D156" s="335">
        <v>6.64</v>
      </c>
      <c r="E156" s="322"/>
    </row>
    <row r="157" spans="1:5" ht="15" customHeight="1" x14ac:dyDescent="0.3">
      <c r="A157" s="333">
        <v>44516</v>
      </c>
      <c r="B157" s="335">
        <v>6881044</v>
      </c>
      <c r="C157" s="335" t="s">
        <v>1075</v>
      </c>
      <c r="D157" s="335">
        <v>8</v>
      </c>
      <c r="E157" s="322"/>
    </row>
    <row r="158" spans="1:5" ht="15" customHeight="1" x14ac:dyDescent="0.3">
      <c r="A158" s="333">
        <v>44508</v>
      </c>
      <c r="B158" s="335">
        <v>6881045</v>
      </c>
      <c r="C158" s="335" t="s">
        <v>1076</v>
      </c>
      <c r="D158" s="335">
        <v>7.5</v>
      </c>
      <c r="E158" s="322"/>
    </row>
    <row r="159" spans="1:5" ht="15" customHeight="1" x14ac:dyDescent="0.3">
      <c r="A159" s="333">
        <v>44515</v>
      </c>
      <c r="B159" s="335">
        <v>6881049</v>
      </c>
      <c r="C159" s="335" t="s">
        <v>1077</v>
      </c>
      <c r="D159" s="335">
        <v>3.32</v>
      </c>
      <c r="E159" s="322"/>
    </row>
    <row r="160" spans="1:5" ht="15" customHeight="1" x14ac:dyDescent="0.3">
      <c r="A160" s="333">
        <v>44512</v>
      </c>
      <c r="B160" s="335">
        <v>6881056</v>
      </c>
      <c r="C160" s="335" t="s">
        <v>1078</v>
      </c>
      <c r="D160" s="335">
        <v>7.5</v>
      </c>
      <c r="E160" s="322"/>
    </row>
    <row r="161" spans="1:5" ht="15" customHeight="1" x14ac:dyDescent="0.3">
      <c r="A161" s="333">
        <v>44515</v>
      </c>
      <c r="B161" s="335">
        <v>6881061</v>
      </c>
      <c r="C161" s="335" t="s">
        <v>1079</v>
      </c>
      <c r="D161" s="335">
        <v>7.5</v>
      </c>
      <c r="E161" s="322"/>
    </row>
    <row r="162" spans="1:5" ht="15" customHeight="1" x14ac:dyDescent="0.3">
      <c r="A162" s="333">
        <v>44503</v>
      </c>
      <c r="B162" s="335">
        <v>6881068</v>
      </c>
      <c r="C162" s="335" t="s">
        <v>658</v>
      </c>
      <c r="D162" s="335">
        <v>-90</v>
      </c>
      <c r="E162" s="322"/>
    </row>
    <row r="163" spans="1:5" ht="15" customHeight="1" x14ac:dyDescent="0.3">
      <c r="A163" s="333">
        <v>44518</v>
      </c>
      <c r="B163" s="335">
        <v>6881088</v>
      </c>
      <c r="C163" s="335" t="s">
        <v>1080</v>
      </c>
      <c r="D163" s="335">
        <v>7.5</v>
      </c>
      <c r="E163" s="322"/>
    </row>
    <row r="164" spans="1:5" ht="15" customHeight="1" x14ac:dyDescent="0.3">
      <c r="A164" s="333">
        <v>44515</v>
      </c>
      <c r="B164" s="335">
        <v>6881095</v>
      </c>
      <c r="C164" s="335" t="s">
        <v>1082</v>
      </c>
      <c r="D164" s="335">
        <v>7.5</v>
      </c>
      <c r="E164" s="322"/>
    </row>
    <row r="165" spans="1:5" ht="15" customHeight="1" x14ac:dyDescent="0.3">
      <c r="A165" s="333">
        <v>44523</v>
      </c>
      <c r="B165" s="335">
        <v>6881169</v>
      </c>
      <c r="C165" s="335" t="s">
        <v>1083</v>
      </c>
      <c r="D165" s="335">
        <v>7.5</v>
      </c>
      <c r="E165" s="322"/>
    </row>
    <row r="166" spans="1:5" ht="15" customHeight="1" x14ac:dyDescent="0.3">
      <c r="A166" s="333">
        <v>44510</v>
      </c>
      <c r="B166" s="335">
        <v>6881180</v>
      </c>
      <c r="C166" s="335" t="s">
        <v>1086</v>
      </c>
      <c r="D166" s="335">
        <v>7.5</v>
      </c>
      <c r="E166" s="322"/>
    </row>
    <row r="167" spans="1:5" ht="15" customHeight="1" x14ac:dyDescent="0.3">
      <c r="A167" s="333">
        <v>44525</v>
      </c>
      <c r="B167" s="335">
        <v>6881187</v>
      </c>
      <c r="C167" s="335" t="s">
        <v>1087</v>
      </c>
      <c r="D167" s="335">
        <v>7.5</v>
      </c>
      <c r="E167" s="322"/>
    </row>
    <row r="168" spans="1:5" ht="15" customHeight="1" x14ac:dyDescent="0.3">
      <c r="A168" s="333">
        <v>44511</v>
      </c>
      <c r="B168" s="335">
        <v>6881193</v>
      </c>
      <c r="C168" s="335" t="s">
        <v>1088</v>
      </c>
      <c r="D168" s="335">
        <v>7.5</v>
      </c>
      <c r="E168" s="322"/>
    </row>
    <row r="169" spans="1:5" ht="15" customHeight="1" x14ac:dyDescent="0.3">
      <c r="A169" s="333">
        <v>44511</v>
      </c>
      <c r="B169" s="335">
        <v>6881197</v>
      </c>
      <c r="C169" s="335" t="s">
        <v>1089</v>
      </c>
      <c r="D169" s="335">
        <v>7.5</v>
      </c>
      <c r="E169" s="322"/>
    </row>
    <row r="170" spans="1:5" ht="15" customHeight="1" x14ac:dyDescent="0.3">
      <c r="A170" s="333">
        <v>44515</v>
      </c>
      <c r="B170" s="335">
        <v>6881199</v>
      </c>
      <c r="C170" s="335" t="s">
        <v>1090</v>
      </c>
      <c r="D170" s="335">
        <v>7.5</v>
      </c>
      <c r="E170" s="322"/>
    </row>
    <row r="171" spans="1:5" ht="15" customHeight="1" x14ac:dyDescent="0.3">
      <c r="A171" s="333">
        <v>44515</v>
      </c>
      <c r="B171" s="335">
        <v>6881204</v>
      </c>
      <c r="C171" s="335" t="s">
        <v>1091</v>
      </c>
      <c r="D171" s="335">
        <v>7.5</v>
      </c>
      <c r="E171" s="322"/>
    </row>
    <row r="172" spans="1:5" ht="15" customHeight="1" x14ac:dyDescent="0.3">
      <c r="A172" s="333">
        <v>44524</v>
      </c>
      <c r="B172" s="335">
        <v>6881238</v>
      </c>
      <c r="C172" s="335" t="s">
        <v>1227</v>
      </c>
      <c r="D172" s="335">
        <v>20</v>
      </c>
      <c r="E172" s="322"/>
    </row>
    <row r="173" spans="1:5" ht="15" customHeight="1" x14ac:dyDescent="0.3">
      <c r="A173" s="333">
        <v>44511</v>
      </c>
      <c r="B173" s="335">
        <v>6881243</v>
      </c>
      <c r="C173" s="335" t="s">
        <v>1092</v>
      </c>
      <c r="D173" s="335">
        <v>7</v>
      </c>
      <c r="E173" s="322"/>
    </row>
    <row r="174" spans="1:5" ht="15" customHeight="1" x14ac:dyDescent="0.3">
      <c r="A174" s="333">
        <v>44516</v>
      </c>
      <c r="B174" s="335">
        <v>6881246</v>
      </c>
      <c r="C174" s="335" t="s">
        <v>1093</v>
      </c>
      <c r="D174" s="335">
        <v>7.5</v>
      </c>
      <c r="E174" s="322"/>
    </row>
    <row r="175" spans="1:5" ht="15" customHeight="1" x14ac:dyDescent="0.3">
      <c r="A175" s="333">
        <v>44515</v>
      </c>
      <c r="B175" s="335">
        <v>6881251</v>
      </c>
      <c r="C175" s="335" t="s">
        <v>1094</v>
      </c>
      <c r="D175" s="335">
        <v>7.5</v>
      </c>
      <c r="E175" s="322"/>
    </row>
    <row r="176" spans="1:5" ht="15" customHeight="1" x14ac:dyDescent="0.3">
      <c r="A176" s="333">
        <v>44515</v>
      </c>
      <c r="B176" s="335">
        <v>6881256</v>
      </c>
      <c r="C176" s="335" t="s">
        <v>1095</v>
      </c>
      <c r="D176" s="335">
        <v>7.5</v>
      </c>
      <c r="E176" s="322"/>
    </row>
    <row r="177" spans="1:5" ht="15" customHeight="1" x14ac:dyDescent="0.3">
      <c r="A177" s="333">
        <v>44522</v>
      </c>
      <c r="B177" s="335">
        <v>6883039</v>
      </c>
      <c r="C177" s="335" t="s">
        <v>1096</v>
      </c>
      <c r="D177" s="335">
        <v>6</v>
      </c>
      <c r="E177" s="322"/>
    </row>
    <row r="178" spans="1:5" ht="15" customHeight="1" x14ac:dyDescent="0.3">
      <c r="A178" s="333">
        <v>44515</v>
      </c>
      <c r="B178" s="335">
        <v>7501179</v>
      </c>
      <c r="C178" s="335" t="s">
        <v>1097</v>
      </c>
      <c r="D178" s="335">
        <v>6.64</v>
      </c>
      <c r="E178" s="322"/>
    </row>
    <row r="179" spans="1:5" ht="15" customHeight="1" x14ac:dyDescent="0.3">
      <c r="A179" s="333">
        <v>44515</v>
      </c>
      <c r="B179" s="335">
        <v>7563017</v>
      </c>
      <c r="C179" s="335" t="s">
        <v>1098</v>
      </c>
      <c r="D179" s="335">
        <v>7.5</v>
      </c>
      <c r="E179" s="322"/>
    </row>
    <row r="180" spans="1:5" ht="15" customHeight="1" x14ac:dyDescent="0.3">
      <c r="A180" s="333">
        <v>44518</v>
      </c>
      <c r="B180" s="335">
        <v>7563020</v>
      </c>
      <c r="C180" s="335" t="s">
        <v>1099</v>
      </c>
      <c r="D180" s="335">
        <v>7.5</v>
      </c>
      <c r="E180" s="322"/>
    </row>
    <row r="181" spans="1:5" ht="15" customHeight="1" x14ac:dyDescent="0.3">
      <c r="A181" s="333">
        <v>44515</v>
      </c>
      <c r="B181" s="335">
        <v>7563033</v>
      </c>
      <c r="C181" s="335" t="s">
        <v>1100</v>
      </c>
      <c r="D181" s="335">
        <v>7.5</v>
      </c>
      <c r="E181" s="322"/>
    </row>
    <row r="182" spans="1:5" ht="15" customHeight="1" x14ac:dyDescent="0.3">
      <c r="A182" s="333">
        <v>44508</v>
      </c>
      <c r="B182" s="335">
        <v>7563035</v>
      </c>
      <c r="C182" s="335" t="s">
        <v>1101</v>
      </c>
      <c r="D182" s="335">
        <v>7.5</v>
      </c>
      <c r="E182" s="322"/>
    </row>
    <row r="183" spans="1:5" ht="15" customHeight="1" x14ac:dyDescent="0.3">
      <c r="A183" s="333">
        <v>44515</v>
      </c>
      <c r="B183" s="335">
        <v>7563047</v>
      </c>
      <c r="C183" s="335" t="s">
        <v>1102</v>
      </c>
      <c r="D183" s="335">
        <v>15</v>
      </c>
      <c r="E183" s="322"/>
    </row>
    <row r="184" spans="1:5" ht="15" customHeight="1" x14ac:dyDescent="0.3">
      <c r="A184" s="333">
        <v>44522</v>
      </c>
      <c r="B184" s="335">
        <v>7563073</v>
      </c>
      <c r="C184" s="335" t="s">
        <v>1104</v>
      </c>
      <c r="D184" s="335">
        <v>7.5</v>
      </c>
      <c r="E184" s="322"/>
    </row>
    <row r="185" spans="1:5" ht="15" customHeight="1" x14ac:dyDescent="0.3">
      <c r="A185" s="333">
        <v>44515</v>
      </c>
      <c r="B185" s="335">
        <v>7563087</v>
      </c>
      <c r="C185" s="335" t="s">
        <v>1105</v>
      </c>
      <c r="D185" s="335">
        <v>7.5</v>
      </c>
      <c r="E185" s="322"/>
    </row>
    <row r="186" spans="1:5" ht="15" customHeight="1" x14ac:dyDescent="0.3">
      <c r="A186" s="333">
        <v>44515</v>
      </c>
      <c r="B186" s="335">
        <v>7563114</v>
      </c>
      <c r="C186" s="335" t="s">
        <v>1106</v>
      </c>
      <c r="D186" s="335">
        <v>6.64</v>
      </c>
      <c r="E186" s="322"/>
    </row>
    <row r="187" spans="1:5" ht="15" customHeight="1" x14ac:dyDescent="0.3">
      <c r="A187" s="333">
        <v>44522</v>
      </c>
      <c r="B187" s="335">
        <v>7563141</v>
      </c>
      <c r="C187" s="335" t="s">
        <v>1107</v>
      </c>
      <c r="D187" s="335">
        <v>6.64</v>
      </c>
      <c r="E187" s="322"/>
    </row>
    <row r="188" spans="1:5" ht="15" customHeight="1" x14ac:dyDescent="0.3">
      <c r="A188" s="333">
        <v>44515</v>
      </c>
      <c r="B188" s="335">
        <v>7563189</v>
      </c>
      <c r="C188" s="335" t="s">
        <v>1108</v>
      </c>
      <c r="D188" s="335">
        <v>7.5</v>
      </c>
      <c r="E188" s="322"/>
    </row>
    <row r="189" spans="1:5" ht="15" customHeight="1" x14ac:dyDescent="0.3">
      <c r="A189" s="333">
        <v>44515</v>
      </c>
      <c r="B189" s="335">
        <v>9195122</v>
      </c>
      <c r="C189" s="335" t="s">
        <v>1112</v>
      </c>
      <c r="D189" s="335">
        <v>7.5</v>
      </c>
      <c r="E189" s="322"/>
    </row>
    <row r="190" spans="1:5" x14ac:dyDescent="0.3">
      <c r="A190" s="333">
        <v>44511</v>
      </c>
      <c r="B190" s="335">
        <v>9195127</v>
      </c>
      <c r="C190" s="335" t="s">
        <v>1113</v>
      </c>
      <c r="D190" s="335">
        <v>7.5</v>
      </c>
      <c r="E190" s="322"/>
    </row>
    <row r="191" spans="1:5" ht="15" customHeight="1" x14ac:dyDescent="0.3">
      <c r="A191" s="333">
        <v>44515</v>
      </c>
      <c r="B191" s="335">
        <v>9195133</v>
      </c>
      <c r="C191" s="335" t="s">
        <v>1114</v>
      </c>
      <c r="D191" s="335">
        <v>7.5</v>
      </c>
      <c r="E191" s="322"/>
    </row>
    <row r="192" spans="1:5" ht="15" customHeight="1" x14ac:dyDescent="0.3">
      <c r="A192" s="333">
        <v>44502</v>
      </c>
      <c r="B192" s="335">
        <v>9261349</v>
      </c>
      <c r="C192" s="335" t="s">
        <v>1116</v>
      </c>
      <c r="D192" s="335">
        <v>7.5</v>
      </c>
      <c r="E192" s="322"/>
    </row>
    <row r="193" spans="1:5" ht="15" customHeight="1" x14ac:dyDescent="0.3">
      <c r="A193" s="333">
        <v>44509</v>
      </c>
      <c r="B193" s="335">
        <v>9263003</v>
      </c>
      <c r="C193" s="335" t="s">
        <v>1117</v>
      </c>
      <c r="D193" s="335">
        <v>8</v>
      </c>
      <c r="E193" s="322"/>
    </row>
    <row r="194" spans="1:5" ht="15" customHeight="1" x14ac:dyDescent="0.3">
      <c r="A194" s="333">
        <v>44515</v>
      </c>
      <c r="B194" s="335">
        <v>9263004</v>
      </c>
      <c r="C194" s="335" t="s">
        <v>1118</v>
      </c>
      <c r="D194" s="335">
        <v>7.5</v>
      </c>
      <c r="E194" s="322"/>
    </row>
    <row r="195" spans="1:5" ht="15" customHeight="1" x14ac:dyDescent="0.3">
      <c r="A195" s="333">
        <v>44519</v>
      </c>
      <c r="B195" s="335">
        <v>9263005</v>
      </c>
      <c r="C195" s="335" t="s">
        <v>1119</v>
      </c>
      <c r="D195" s="335">
        <v>7.5</v>
      </c>
      <c r="E195" s="322"/>
    </row>
    <row r="196" spans="1:5" ht="15" customHeight="1" x14ac:dyDescent="0.3">
      <c r="A196" s="333">
        <v>44522</v>
      </c>
      <c r="B196" s="335">
        <v>9263012</v>
      </c>
      <c r="C196" s="335" t="s">
        <v>1121</v>
      </c>
      <c r="D196" s="335">
        <v>7.5</v>
      </c>
      <c r="E196" s="322"/>
    </row>
    <row r="197" spans="1:5" x14ac:dyDescent="0.3">
      <c r="A197" s="333">
        <v>44522</v>
      </c>
      <c r="B197" s="335">
        <v>9263013</v>
      </c>
      <c r="C197" s="335" t="s">
        <v>1122</v>
      </c>
      <c r="D197" s="335">
        <v>7.5</v>
      </c>
      <c r="E197" s="322"/>
    </row>
    <row r="198" spans="1:5" ht="15" customHeight="1" x14ac:dyDescent="0.3">
      <c r="A198" s="333">
        <v>44519</v>
      </c>
      <c r="B198" s="335">
        <v>9263014</v>
      </c>
      <c r="C198" s="335" t="s">
        <v>1123</v>
      </c>
      <c r="D198" s="335">
        <v>6.68</v>
      </c>
      <c r="E198" s="322"/>
    </row>
    <row r="199" spans="1:5" ht="15" customHeight="1" x14ac:dyDescent="0.3">
      <c r="A199" s="333">
        <v>44515</v>
      </c>
      <c r="B199" s="335">
        <v>9263016</v>
      </c>
      <c r="C199" s="335" t="s">
        <v>1124</v>
      </c>
      <c r="D199" s="335">
        <v>7.5</v>
      </c>
      <c r="E199" s="322"/>
    </row>
    <row r="200" spans="1:5" ht="15" customHeight="1" x14ac:dyDescent="0.3">
      <c r="A200" s="333">
        <v>44522</v>
      </c>
      <c r="B200" s="335">
        <v>9263020</v>
      </c>
      <c r="C200" s="335" t="s">
        <v>1125</v>
      </c>
      <c r="D200" s="335">
        <v>7.5</v>
      </c>
      <c r="E200" s="322"/>
    </row>
    <row r="201" spans="1:5" x14ac:dyDescent="0.3">
      <c r="A201" s="333">
        <v>44515</v>
      </c>
      <c r="B201" s="335">
        <v>9263022</v>
      </c>
      <c r="C201" s="335" t="s">
        <v>1126</v>
      </c>
      <c r="D201" s="335">
        <v>7.5</v>
      </c>
      <c r="E201" s="322"/>
    </row>
    <row r="202" spans="1:5" ht="15" customHeight="1" x14ac:dyDescent="0.3">
      <c r="A202" s="333">
        <v>44516</v>
      </c>
      <c r="B202" s="335">
        <v>9263033</v>
      </c>
      <c r="C202" s="335" t="s">
        <v>1127</v>
      </c>
      <c r="D202" s="335">
        <v>7.5</v>
      </c>
      <c r="E202" s="322"/>
    </row>
    <row r="203" spans="1:5" ht="15" customHeight="1" x14ac:dyDescent="0.3">
      <c r="A203" s="333">
        <v>44504</v>
      </c>
      <c r="B203" s="335">
        <v>9263034</v>
      </c>
      <c r="C203" s="335" t="s">
        <v>1128</v>
      </c>
      <c r="D203" s="335">
        <v>7.5</v>
      </c>
      <c r="E203" s="322"/>
    </row>
    <row r="204" spans="1:5" ht="15" customHeight="1" x14ac:dyDescent="0.3">
      <c r="A204" s="333">
        <v>44516</v>
      </c>
      <c r="B204" s="335">
        <v>9263049</v>
      </c>
      <c r="C204" s="335" t="s">
        <v>1129</v>
      </c>
      <c r="D204" s="335">
        <v>6.64</v>
      </c>
      <c r="E204" s="322"/>
    </row>
    <row r="205" spans="1:5" x14ac:dyDescent="0.3">
      <c r="A205" s="333">
        <v>44515</v>
      </c>
      <c r="B205" s="335">
        <v>9263051</v>
      </c>
      <c r="C205" s="335" t="s">
        <v>1130</v>
      </c>
      <c r="D205" s="335">
        <v>6.64</v>
      </c>
      <c r="E205" s="322"/>
    </row>
    <row r="206" spans="1:5" ht="15" customHeight="1" x14ac:dyDescent="0.3">
      <c r="A206" s="333">
        <v>44515</v>
      </c>
      <c r="B206" s="335">
        <v>9263054</v>
      </c>
      <c r="C206" s="335" t="s">
        <v>1132</v>
      </c>
      <c r="D206" s="335">
        <v>7.5</v>
      </c>
      <c r="E206" s="322"/>
    </row>
    <row r="207" spans="1:5" ht="15" customHeight="1" x14ac:dyDescent="0.3">
      <c r="A207" s="333">
        <v>44512</v>
      </c>
      <c r="B207" s="335">
        <v>9263066</v>
      </c>
      <c r="C207" s="335" t="s">
        <v>1134</v>
      </c>
      <c r="D207" s="335">
        <v>7.5</v>
      </c>
      <c r="E207" s="322"/>
    </row>
    <row r="208" spans="1:5" x14ac:dyDescent="0.3">
      <c r="A208" s="333">
        <v>44515</v>
      </c>
      <c r="B208" s="335">
        <v>9263067</v>
      </c>
      <c r="C208" s="335" t="s">
        <v>1214</v>
      </c>
      <c r="D208" s="335">
        <v>7.5</v>
      </c>
      <c r="E208" s="322"/>
    </row>
    <row r="209" spans="1:5" ht="15" customHeight="1" x14ac:dyDescent="0.3">
      <c r="A209" s="333">
        <v>44510</v>
      </c>
      <c r="B209" s="335">
        <v>9263078</v>
      </c>
      <c r="C209" s="335" t="s">
        <v>1137</v>
      </c>
      <c r="D209" s="335">
        <v>6.64</v>
      </c>
      <c r="E209" s="322"/>
    </row>
    <row r="210" spans="1:5" x14ac:dyDescent="0.3">
      <c r="A210" s="333">
        <v>44508</v>
      </c>
      <c r="B210" s="335">
        <v>9263079</v>
      </c>
      <c r="C210" s="335" t="s">
        <v>1138</v>
      </c>
      <c r="D210" s="335">
        <v>7.5</v>
      </c>
      <c r="E210" s="322"/>
    </row>
    <row r="211" spans="1:5" x14ac:dyDescent="0.3">
      <c r="A211" s="333">
        <v>44512</v>
      </c>
      <c r="B211" s="335">
        <v>9263080</v>
      </c>
      <c r="C211" s="335" t="s">
        <v>1139</v>
      </c>
      <c r="D211" s="335">
        <v>7.5</v>
      </c>
      <c r="E211" s="322"/>
    </row>
    <row r="212" spans="1:5" x14ac:dyDescent="0.3">
      <c r="A212" s="333">
        <v>44524</v>
      </c>
      <c r="B212" s="335">
        <v>9263081</v>
      </c>
      <c r="C212" s="335" t="s">
        <v>1140</v>
      </c>
      <c r="D212" s="335">
        <v>15</v>
      </c>
      <c r="E212" s="322"/>
    </row>
    <row r="213" spans="1:5" x14ac:dyDescent="0.3">
      <c r="A213" s="333">
        <v>44515</v>
      </c>
      <c r="B213" s="335">
        <v>9263089</v>
      </c>
      <c r="C213" s="335" t="s">
        <v>1142</v>
      </c>
      <c r="D213" s="335">
        <v>7.5</v>
      </c>
      <c r="E213" s="322"/>
    </row>
    <row r="214" spans="1:5" ht="15" customHeight="1" x14ac:dyDescent="0.3">
      <c r="A214" s="333">
        <v>44522</v>
      </c>
      <c r="B214" s="335">
        <v>9263111</v>
      </c>
      <c r="C214" s="335" t="s">
        <v>1144</v>
      </c>
      <c r="D214" s="335">
        <v>6.64</v>
      </c>
      <c r="E214" s="322"/>
    </row>
    <row r="215" spans="1:5" ht="15" customHeight="1" x14ac:dyDescent="0.3">
      <c r="A215" s="333">
        <v>44515</v>
      </c>
      <c r="B215" s="335">
        <v>9263128</v>
      </c>
      <c r="C215" s="335" t="s">
        <v>1146</v>
      </c>
      <c r="D215" s="335">
        <v>6.64</v>
      </c>
      <c r="E215" s="322"/>
    </row>
    <row r="216" spans="1:5" ht="15" customHeight="1" x14ac:dyDescent="0.3">
      <c r="A216" s="333">
        <v>44516</v>
      </c>
      <c r="B216" s="335">
        <v>9263128</v>
      </c>
      <c r="C216" s="335" t="s">
        <v>1146</v>
      </c>
      <c r="D216" s="335">
        <v>7.5</v>
      </c>
      <c r="E216" s="322"/>
    </row>
    <row r="217" spans="1:5" ht="15" customHeight="1" x14ac:dyDescent="0.3">
      <c r="A217" s="333">
        <v>44510</v>
      </c>
      <c r="B217" s="335">
        <v>9263134</v>
      </c>
      <c r="C217" s="335" t="s">
        <v>1147</v>
      </c>
      <c r="D217" s="335">
        <v>7.5</v>
      </c>
      <c r="E217" s="322"/>
    </row>
    <row r="218" spans="1:5" ht="15" customHeight="1" x14ac:dyDescent="0.3">
      <c r="A218" s="333">
        <v>44524</v>
      </c>
      <c r="B218" s="335">
        <v>9263139</v>
      </c>
      <c r="C218" s="335" t="s">
        <v>1148</v>
      </c>
      <c r="D218" s="335">
        <v>7.5</v>
      </c>
      <c r="E218" s="322"/>
    </row>
    <row r="219" spans="1:5" ht="15" customHeight="1" x14ac:dyDescent="0.3">
      <c r="A219" s="333">
        <v>44525</v>
      </c>
      <c r="B219" s="335">
        <v>9263142</v>
      </c>
      <c r="C219" s="335" t="s">
        <v>1149</v>
      </c>
      <c r="D219" s="335">
        <v>7.5</v>
      </c>
      <c r="E219" s="322"/>
    </row>
    <row r="220" spans="1:5" ht="15" customHeight="1" x14ac:dyDescent="0.3">
      <c r="A220" s="333">
        <v>44515</v>
      </c>
      <c r="B220" s="335">
        <v>9263146</v>
      </c>
      <c r="C220" s="335" t="s">
        <v>1291</v>
      </c>
      <c r="D220" s="335">
        <v>6.64</v>
      </c>
      <c r="E220" s="322"/>
    </row>
    <row r="221" spans="1:5" x14ac:dyDescent="0.3">
      <c r="A221" s="333">
        <v>44510</v>
      </c>
      <c r="B221" s="335">
        <v>9263148</v>
      </c>
      <c r="C221" s="335" t="s">
        <v>1151</v>
      </c>
      <c r="D221" s="335">
        <v>7.5</v>
      </c>
      <c r="E221" s="322"/>
    </row>
    <row r="222" spans="1:5" ht="15" customHeight="1" x14ac:dyDescent="0.3">
      <c r="A222" s="333">
        <v>44512</v>
      </c>
      <c r="B222" s="335">
        <v>9263154</v>
      </c>
      <c r="C222" s="335" t="s">
        <v>1153</v>
      </c>
      <c r="D222" s="335">
        <v>7.5</v>
      </c>
      <c r="E222" s="322"/>
    </row>
    <row r="223" spans="1:5" ht="15" customHeight="1" x14ac:dyDescent="0.3">
      <c r="A223" s="333">
        <v>44510</v>
      </c>
      <c r="B223" s="335">
        <v>9263158</v>
      </c>
      <c r="C223" s="335" t="s">
        <v>1154</v>
      </c>
      <c r="D223" s="335">
        <v>7.5</v>
      </c>
      <c r="E223" s="322"/>
    </row>
    <row r="224" spans="1:5" ht="15" customHeight="1" x14ac:dyDescent="0.3">
      <c r="A224" s="333">
        <v>44509</v>
      </c>
      <c r="B224" s="335">
        <v>9263161</v>
      </c>
      <c r="C224" s="335" t="s">
        <v>1155</v>
      </c>
      <c r="D224" s="335">
        <v>3.32</v>
      </c>
      <c r="E224" s="322"/>
    </row>
    <row r="225" spans="1:5" ht="15" customHeight="1" x14ac:dyDescent="0.3">
      <c r="A225" s="333">
        <v>44508</v>
      </c>
      <c r="B225" s="335">
        <v>9263164</v>
      </c>
      <c r="C225" s="335" t="s">
        <v>1156</v>
      </c>
      <c r="D225" s="335">
        <v>7.5</v>
      </c>
      <c r="E225" s="322"/>
    </row>
    <row r="226" spans="1:5" x14ac:dyDescent="0.3">
      <c r="A226" s="333">
        <v>44510</v>
      </c>
      <c r="B226" s="335">
        <v>9263167</v>
      </c>
      <c r="C226" s="335" t="s">
        <v>1157</v>
      </c>
      <c r="D226" s="335">
        <v>7.5</v>
      </c>
      <c r="E226" s="322"/>
    </row>
    <row r="227" spans="1:5" ht="15" customHeight="1" x14ac:dyDescent="0.3">
      <c r="A227" s="333">
        <v>44516</v>
      </c>
      <c r="B227" s="335">
        <v>9263169</v>
      </c>
      <c r="C227" s="335" t="s">
        <v>1158</v>
      </c>
      <c r="D227" s="335">
        <v>7.5</v>
      </c>
      <c r="E227" s="322"/>
    </row>
    <row r="228" spans="1:5" x14ac:dyDescent="0.3">
      <c r="A228" s="333">
        <v>44510</v>
      </c>
      <c r="B228" s="335">
        <v>9263188</v>
      </c>
      <c r="C228" s="335" t="s">
        <v>1159</v>
      </c>
      <c r="D228" s="335">
        <v>7.5</v>
      </c>
      <c r="E228" s="322"/>
    </row>
    <row r="229" spans="1:5" x14ac:dyDescent="0.3">
      <c r="A229" s="333">
        <v>44515</v>
      </c>
      <c r="B229" s="335">
        <v>9263209</v>
      </c>
      <c r="C229" s="335" t="s">
        <v>1161</v>
      </c>
      <c r="D229" s="335">
        <v>7.5</v>
      </c>
      <c r="E229" s="322"/>
    </row>
    <row r="230" spans="1:5" x14ac:dyDescent="0.3">
      <c r="A230" s="333">
        <v>44515</v>
      </c>
      <c r="B230" s="335">
        <v>9263215</v>
      </c>
      <c r="C230" s="335" t="s">
        <v>1163</v>
      </c>
      <c r="D230" s="335">
        <v>7.5</v>
      </c>
      <c r="E230" s="322"/>
    </row>
    <row r="231" spans="1:5" ht="15" customHeight="1" x14ac:dyDescent="0.3">
      <c r="A231" s="333">
        <v>44511</v>
      </c>
      <c r="B231" s="335">
        <v>9263237</v>
      </c>
      <c r="C231" s="335" t="s">
        <v>1164</v>
      </c>
      <c r="D231" s="335">
        <v>7.5</v>
      </c>
      <c r="E231" s="322"/>
    </row>
    <row r="232" spans="1:5" ht="15" customHeight="1" x14ac:dyDescent="0.3">
      <c r="A232" s="333">
        <v>44516</v>
      </c>
      <c r="B232" s="335">
        <v>9263240</v>
      </c>
      <c r="C232" s="335" t="s">
        <v>1165</v>
      </c>
      <c r="D232" s="335">
        <v>6.64</v>
      </c>
      <c r="E232" s="322"/>
    </row>
    <row r="233" spans="1:5" x14ac:dyDescent="0.3">
      <c r="A233" s="333">
        <v>44515</v>
      </c>
      <c r="B233" s="335">
        <v>9263372</v>
      </c>
      <c r="C233" s="335" t="s">
        <v>1166</v>
      </c>
      <c r="D233" s="335">
        <v>7.5</v>
      </c>
      <c r="E233" s="322"/>
    </row>
    <row r="234" spans="1:5" x14ac:dyDescent="0.3">
      <c r="A234" s="333">
        <v>44508</v>
      </c>
      <c r="B234" s="335">
        <v>9268103</v>
      </c>
      <c r="C234" s="335" t="s">
        <v>1167</v>
      </c>
      <c r="D234" s="335">
        <v>6.64</v>
      </c>
      <c r="E234" s="322"/>
    </row>
    <row r="235" spans="1:5" x14ac:dyDescent="0.3">
      <c r="A235" s="333">
        <v>44515</v>
      </c>
      <c r="B235" s="335">
        <v>9268103</v>
      </c>
      <c r="C235" s="335" t="s">
        <v>1167</v>
      </c>
      <c r="D235" s="335">
        <v>10</v>
      </c>
      <c r="E235" s="322"/>
    </row>
    <row r="236" spans="1:5" ht="15" customHeight="1" x14ac:dyDescent="0.3">
      <c r="A236" s="333">
        <v>44510</v>
      </c>
      <c r="B236" s="335">
        <v>10101043</v>
      </c>
      <c r="C236" s="335" t="s">
        <v>1168</v>
      </c>
      <c r="D236" s="335">
        <v>6.64</v>
      </c>
      <c r="E236" s="322"/>
    </row>
    <row r="237" spans="1:5" x14ac:dyDescent="0.3">
      <c r="A237" s="333">
        <v>44510</v>
      </c>
      <c r="B237" s="335">
        <v>10101047</v>
      </c>
      <c r="C237" s="335" t="s">
        <v>1169</v>
      </c>
      <c r="D237" s="335">
        <v>6</v>
      </c>
      <c r="E237" s="322"/>
    </row>
    <row r="238" spans="1:5" ht="15" customHeight="1" x14ac:dyDescent="0.3">
      <c r="A238" s="333">
        <v>44508</v>
      </c>
      <c r="B238" s="335">
        <v>10103020</v>
      </c>
      <c r="C238" s="335" t="s">
        <v>1216</v>
      </c>
      <c r="D238" s="335">
        <v>22.5</v>
      </c>
      <c r="E238" s="322"/>
    </row>
    <row r="239" spans="1:5" ht="15" customHeight="1" x14ac:dyDescent="0.3">
      <c r="A239" s="333">
        <v>44508</v>
      </c>
      <c r="B239" s="335">
        <v>10103092</v>
      </c>
      <c r="C239" s="335" t="s">
        <v>1329</v>
      </c>
      <c r="D239" s="335">
        <v>90</v>
      </c>
      <c r="E239" s="322"/>
    </row>
    <row r="240" spans="1:5" ht="15" customHeight="1" x14ac:dyDescent="0.3">
      <c r="A240" s="333">
        <v>44518</v>
      </c>
      <c r="B240" s="335">
        <v>20210634</v>
      </c>
      <c r="C240" s="335" t="s">
        <v>1229</v>
      </c>
      <c r="D240" s="335">
        <v>-68.97</v>
      </c>
      <c r="E240" s="322"/>
    </row>
    <row r="241" spans="1:5" ht="15" customHeight="1" x14ac:dyDescent="0.3">
      <c r="A241" s="333">
        <v>44524</v>
      </c>
      <c r="B241" s="335">
        <v>24112021</v>
      </c>
      <c r="C241" s="335" t="s">
        <v>1330</v>
      </c>
      <c r="D241" s="335">
        <v>-75</v>
      </c>
      <c r="E241" s="322"/>
    </row>
    <row r="242" spans="1:5" ht="15" customHeight="1" x14ac:dyDescent="0.3">
      <c r="A242" s="333">
        <v>44529</v>
      </c>
      <c r="B242" s="335">
        <v>29112021</v>
      </c>
      <c r="C242" s="335" t="s">
        <v>1111</v>
      </c>
      <c r="D242" s="335">
        <v>12</v>
      </c>
      <c r="E242" s="322" t="s">
        <v>1234</v>
      </c>
    </row>
    <row r="243" spans="1:5" ht="15" customHeight="1" x14ac:dyDescent="0.3">
      <c r="A243" s="333">
        <v>44530</v>
      </c>
      <c r="B243" s="335">
        <v>30112021</v>
      </c>
      <c r="C243" s="335" t="s">
        <v>1111</v>
      </c>
      <c r="D243" s="335">
        <v>36</v>
      </c>
      <c r="E243" s="322" t="s">
        <v>1332</v>
      </c>
    </row>
    <row r="244" spans="1:5" ht="15" customHeight="1" x14ac:dyDescent="0.3">
      <c r="A244" s="333">
        <v>44529</v>
      </c>
      <c r="B244" s="335">
        <v>68801963</v>
      </c>
      <c r="C244" s="335" t="s">
        <v>116</v>
      </c>
      <c r="D244" s="335">
        <v>7.5</v>
      </c>
      <c r="E244" s="322"/>
    </row>
    <row r="245" spans="1:5" ht="15" customHeight="1" x14ac:dyDescent="0.3">
      <c r="A245" s="333">
        <v>44522</v>
      </c>
      <c r="B245" s="335">
        <v>80211642</v>
      </c>
      <c r="C245" s="335" t="s">
        <v>1172</v>
      </c>
      <c r="D245" s="335">
        <v>-31.16</v>
      </c>
      <c r="E245" s="322"/>
    </row>
    <row r="246" spans="1:5" ht="15" customHeight="1" x14ac:dyDescent="0.3">
      <c r="A246" s="333">
        <v>44526</v>
      </c>
      <c r="B246" s="335">
        <v>80211657</v>
      </c>
      <c r="C246" s="335" t="s">
        <v>1172</v>
      </c>
      <c r="D246" s="335">
        <v>-10.06</v>
      </c>
      <c r="E246" s="322"/>
    </row>
    <row r="247" spans="1:5" ht="15" customHeight="1" x14ac:dyDescent="0.3">
      <c r="A247" s="333">
        <v>44508</v>
      </c>
      <c r="B247" s="335">
        <v>92631597</v>
      </c>
      <c r="C247" s="335" t="s">
        <v>1173</v>
      </c>
      <c r="D247" s="335">
        <v>7.5</v>
      </c>
      <c r="E247" s="322"/>
    </row>
    <row r="248" spans="1:5" ht="15" customHeight="1" x14ac:dyDescent="0.3">
      <c r="A248" s="333">
        <v>44510</v>
      </c>
      <c r="B248" s="335">
        <v>101010101</v>
      </c>
      <c r="C248" s="335" t="s">
        <v>150</v>
      </c>
      <c r="D248" s="335">
        <v>6.64</v>
      </c>
      <c r="E248" s="322"/>
    </row>
    <row r="249" spans="1:5" x14ac:dyDescent="0.3">
      <c r="A249" s="333">
        <v>44505</v>
      </c>
      <c r="B249" s="335">
        <v>101010105</v>
      </c>
      <c r="C249" s="335" t="s">
        <v>1174</v>
      </c>
      <c r="D249" s="335">
        <v>6</v>
      </c>
      <c r="E249" s="322"/>
    </row>
    <row r="250" spans="1:5" ht="15" customHeight="1" x14ac:dyDescent="0.3">
      <c r="A250" s="333">
        <v>44518</v>
      </c>
      <c r="B250" s="335">
        <v>101010142</v>
      </c>
      <c r="C250" s="335" t="s">
        <v>1175</v>
      </c>
      <c r="D250" s="335">
        <v>6.64</v>
      </c>
      <c r="E250" s="322"/>
    </row>
    <row r="251" spans="1:5" ht="15" customHeight="1" x14ac:dyDescent="0.3">
      <c r="A251" s="333">
        <v>44529</v>
      </c>
      <c r="B251" s="335">
        <v>101010144</v>
      </c>
      <c r="C251" s="335" t="s">
        <v>1176</v>
      </c>
      <c r="D251" s="335">
        <v>7.5</v>
      </c>
      <c r="E251" s="322"/>
    </row>
    <row r="252" spans="1:5" ht="15" customHeight="1" x14ac:dyDescent="0.3">
      <c r="A252" s="333">
        <v>44505</v>
      </c>
      <c r="B252" s="335">
        <v>101010158</v>
      </c>
      <c r="C252" s="335" t="s">
        <v>1281</v>
      </c>
      <c r="D252" s="335">
        <v>7.5</v>
      </c>
      <c r="E252" s="322"/>
    </row>
    <row r="253" spans="1:5" x14ac:dyDescent="0.3">
      <c r="A253" s="333">
        <v>44515</v>
      </c>
      <c r="B253" s="335">
        <v>101010160</v>
      </c>
      <c r="C253" s="335" t="s">
        <v>1177</v>
      </c>
      <c r="D253" s="335">
        <v>7.5</v>
      </c>
      <c r="E253" s="322"/>
    </row>
    <row r="254" spans="1:5" x14ac:dyDescent="0.3">
      <c r="A254" s="333">
        <v>44510</v>
      </c>
      <c r="B254" s="335">
        <v>101010170</v>
      </c>
      <c r="C254" s="335" t="s">
        <v>1178</v>
      </c>
      <c r="D254" s="335">
        <v>7.5</v>
      </c>
      <c r="E254" s="322"/>
    </row>
    <row r="255" spans="1:5" ht="15" customHeight="1" x14ac:dyDescent="0.3">
      <c r="A255" s="333">
        <v>44522</v>
      </c>
      <c r="B255" s="335">
        <v>101010171</v>
      </c>
      <c r="C255" s="335" t="s">
        <v>1179</v>
      </c>
      <c r="D255" s="335">
        <v>6</v>
      </c>
      <c r="E255" s="322"/>
    </row>
    <row r="256" spans="1:5" ht="15" customHeight="1" x14ac:dyDescent="0.3">
      <c r="A256" s="333">
        <v>44515</v>
      </c>
      <c r="B256" s="335">
        <v>101010229</v>
      </c>
      <c r="C256" s="335" t="s">
        <v>1181</v>
      </c>
      <c r="D256" s="335">
        <v>6.64</v>
      </c>
      <c r="E256" s="322"/>
    </row>
    <row r="257" spans="1:6" ht="15" customHeight="1" x14ac:dyDescent="0.3">
      <c r="A257" s="333">
        <v>44515</v>
      </c>
      <c r="B257" s="335">
        <v>101010249</v>
      </c>
      <c r="C257" s="335" t="s">
        <v>1182</v>
      </c>
      <c r="D257" s="335">
        <v>7.5</v>
      </c>
      <c r="E257" s="322"/>
    </row>
    <row r="258" spans="1:6" x14ac:dyDescent="0.3">
      <c r="A258" s="333">
        <v>44526</v>
      </c>
      <c r="B258" s="335">
        <v>101020176</v>
      </c>
      <c r="C258" s="335" t="s">
        <v>1183</v>
      </c>
      <c r="D258" s="335">
        <v>7.5</v>
      </c>
      <c r="E258" s="322"/>
    </row>
    <row r="259" spans="1:6" x14ac:dyDescent="0.3">
      <c r="A259" s="333">
        <v>44512</v>
      </c>
      <c r="B259" s="335">
        <v>202150424</v>
      </c>
      <c r="C259" s="335" t="s">
        <v>1331</v>
      </c>
      <c r="D259" s="335">
        <v>-159</v>
      </c>
      <c r="E259" s="322"/>
    </row>
    <row r="260" spans="1:6" ht="15" customHeight="1" x14ac:dyDescent="0.3">
      <c r="A260" s="333">
        <v>44519</v>
      </c>
      <c r="B260" s="335">
        <v>324143288</v>
      </c>
      <c r="C260" s="335" t="s">
        <v>1184</v>
      </c>
      <c r="D260" s="335">
        <v>-24</v>
      </c>
      <c r="E260" s="322"/>
    </row>
    <row r="261" spans="1:6" ht="15" customHeight="1" x14ac:dyDescent="0.3">
      <c r="A261" s="333">
        <v>44524</v>
      </c>
      <c r="B261" s="335">
        <v>1010047995</v>
      </c>
      <c r="C261" s="335" t="s">
        <v>1185</v>
      </c>
      <c r="D261" s="335" t="s">
        <v>1230</v>
      </c>
      <c r="E261" s="322"/>
    </row>
    <row r="262" spans="1:6" ht="15" customHeight="1" x14ac:dyDescent="0.3">
      <c r="A262" s="333">
        <v>44504</v>
      </c>
      <c r="B262" s="335">
        <v>2030700002</v>
      </c>
      <c r="C262" s="335" t="s">
        <v>1188</v>
      </c>
      <c r="D262" s="335">
        <v>21.64</v>
      </c>
      <c r="E262" s="330" t="s">
        <v>1285</v>
      </c>
      <c r="F262" s="330" t="s">
        <v>1241</v>
      </c>
    </row>
    <row r="263" spans="1:6" ht="15.6" x14ac:dyDescent="0.3">
      <c r="A263" s="333">
        <v>44515</v>
      </c>
      <c r="B263" s="335">
        <v>2031600001</v>
      </c>
      <c r="C263" s="335" t="s">
        <v>1188</v>
      </c>
      <c r="D263" s="335">
        <v>7.5</v>
      </c>
      <c r="E263" s="330" t="s">
        <v>1201</v>
      </c>
    </row>
    <row r="264" spans="1:6" ht="15" customHeight="1" x14ac:dyDescent="0.3">
      <c r="A264" s="333">
        <v>44518</v>
      </c>
      <c r="B264" s="335">
        <v>2032000001</v>
      </c>
      <c r="C264" s="335" t="s">
        <v>1188</v>
      </c>
      <c r="D264" s="335">
        <v>7.5</v>
      </c>
      <c r="E264" s="330" t="s">
        <v>1203</v>
      </c>
    </row>
    <row r="265" spans="1:6" ht="15" customHeight="1" x14ac:dyDescent="0.3">
      <c r="A265" s="333">
        <v>44519</v>
      </c>
      <c r="B265" s="335">
        <v>2032200001</v>
      </c>
      <c r="C265" s="335" t="s">
        <v>1188</v>
      </c>
      <c r="D265" s="335">
        <v>7.5</v>
      </c>
      <c r="E265" s="330" t="s">
        <v>1284</v>
      </c>
    </row>
    <row r="266" spans="1:6" ht="15" customHeight="1" x14ac:dyDescent="0.3">
      <c r="A266" s="333">
        <v>44524</v>
      </c>
      <c r="B266" s="335">
        <v>2032700002</v>
      </c>
      <c r="C266" s="335" t="s">
        <v>1188</v>
      </c>
      <c r="D266" s="335">
        <v>15</v>
      </c>
      <c r="E266" s="330" t="s">
        <v>1333</v>
      </c>
      <c r="F266" s="330" t="s">
        <v>1334</v>
      </c>
    </row>
    <row r="267" spans="1:6" ht="15.6" x14ac:dyDescent="0.3">
      <c r="A267" s="333">
        <v>44525</v>
      </c>
      <c r="B267" s="335">
        <v>2032800001</v>
      </c>
      <c r="C267" s="335" t="s">
        <v>1188</v>
      </c>
      <c r="D267" s="335">
        <v>13.28</v>
      </c>
      <c r="E267" s="330" t="s">
        <v>1335</v>
      </c>
    </row>
    <row r="268" spans="1:6" x14ac:dyDescent="0.3">
      <c r="A268" s="333">
        <v>44526</v>
      </c>
      <c r="B268" s="335">
        <v>2032900001</v>
      </c>
      <c r="C268" s="335" t="s">
        <v>1188</v>
      </c>
      <c r="D268" s="335">
        <v>7.5</v>
      </c>
      <c r="E268" s="322" t="s">
        <v>1351</v>
      </c>
    </row>
    <row r="269" spans="1:6" x14ac:dyDescent="0.3">
      <c r="A269" s="333">
        <v>44516</v>
      </c>
      <c r="B269" s="335">
        <v>7405229557</v>
      </c>
      <c r="C269" s="335" t="s">
        <v>346</v>
      </c>
      <c r="D269" s="335">
        <v>6</v>
      </c>
      <c r="E269" s="322"/>
    </row>
  </sheetData>
  <autoFilter ref="A1:E26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247" workbookViewId="0">
      <selection activeCell="B82" sqref="B82"/>
    </sheetView>
  </sheetViews>
  <sheetFormatPr defaultRowHeight="14.4" x14ac:dyDescent="0.3"/>
  <cols>
    <col min="1" max="1" width="15.109375" customWidth="1"/>
    <col min="2" max="2" width="16.44140625" style="277" customWidth="1"/>
    <col min="3" max="3" width="18.33203125" customWidth="1"/>
  </cols>
  <sheetData>
    <row r="1" spans="1:4" x14ac:dyDescent="0.3">
      <c r="A1" s="371" t="s">
        <v>11</v>
      </c>
      <c r="B1" s="372" t="s">
        <v>1208</v>
      </c>
      <c r="C1" s="317" t="s">
        <v>906</v>
      </c>
      <c r="D1" s="317" t="s">
        <v>29</v>
      </c>
    </row>
    <row r="2" spans="1:4" x14ac:dyDescent="0.3">
      <c r="A2" s="333">
        <v>44475</v>
      </c>
      <c r="B2" s="334">
        <v>0</v>
      </c>
      <c r="C2" s="335" t="s">
        <v>908</v>
      </c>
      <c r="D2" s="335">
        <v>28</v>
      </c>
    </row>
    <row r="3" spans="1:4" x14ac:dyDescent="0.3">
      <c r="A3" s="333">
        <v>44476</v>
      </c>
      <c r="B3" s="334">
        <v>0</v>
      </c>
      <c r="C3" s="335" t="s">
        <v>1314</v>
      </c>
      <c r="D3" s="335">
        <v>8.3800000000000008</v>
      </c>
    </row>
    <row r="4" spans="1:4" x14ac:dyDescent="0.3">
      <c r="A4" s="333">
        <v>44481</v>
      </c>
      <c r="B4" s="334">
        <v>0</v>
      </c>
      <c r="C4" s="335" t="s">
        <v>909</v>
      </c>
      <c r="D4" s="335">
        <v>6.7</v>
      </c>
    </row>
    <row r="5" spans="1:4" x14ac:dyDescent="0.3">
      <c r="A5" s="333">
        <v>44482</v>
      </c>
      <c r="B5" s="334">
        <v>0</v>
      </c>
      <c r="C5" s="335" t="s">
        <v>913</v>
      </c>
      <c r="D5" s="335">
        <v>7.5</v>
      </c>
    </row>
    <row r="6" spans="1:4" x14ac:dyDescent="0.3">
      <c r="A6" s="333">
        <v>44482</v>
      </c>
      <c r="B6" s="334">
        <v>0</v>
      </c>
      <c r="C6" s="335" t="s">
        <v>910</v>
      </c>
      <c r="D6" s="335">
        <v>6</v>
      </c>
    </row>
    <row r="7" spans="1:4" x14ac:dyDescent="0.3">
      <c r="A7" s="333">
        <v>44483</v>
      </c>
      <c r="B7" s="334">
        <v>0</v>
      </c>
      <c r="C7" s="335" t="s">
        <v>1253</v>
      </c>
      <c r="D7" s="335">
        <v>7.5</v>
      </c>
    </row>
    <row r="8" spans="1:4" x14ac:dyDescent="0.3">
      <c r="A8" s="333">
        <v>44483</v>
      </c>
      <c r="B8" s="334">
        <v>0</v>
      </c>
      <c r="C8" s="335" t="s">
        <v>529</v>
      </c>
      <c r="D8" s="335">
        <v>7.5</v>
      </c>
    </row>
    <row r="9" spans="1:4" x14ac:dyDescent="0.3">
      <c r="A9" s="333">
        <v>44487</v>
      </c>
      <c r="B9" s="334">
        <v>0</v>
      </c>
      <c r="C9" s="335" t="s">
        <v>914</v>
      </c>
      <c r="D9" s="335">
        <v>6.64</v>
      </c>
    </row>
    <row r="10" spans="1:4" x14ac:dyDescent="0.3">
      <c r="A10" s="333">
        <v>44489</v>
      </c>
      <c r="B10" s="334">
        <v>0</v>
      </c>
      <c r="C10" s="335" t="s">
        <v>916</v>
      </c>
      <c r="D10" s="335">
        <v>7.5</v>
      </c>
    </row>
    <row r="11" spans="1:4" x14ac:dyDescent="0.3">
      <c r="A11" s="333">
        <v>44483</v>
      </c>
      <c r="B11" s="334">
        <v>7</v>
      </c>
      <c r="C11" s="335" t="s">
        <v>918</v>
      </c>
      <c r="D11" s="335">
        <v>6.64</v>
      </c>
    </row>
    <row r="12" spans="1:4" x14ac:dyDescent="0.3">
      <c r="A12" s="333">
        <v>44487</v>
      </c>
      <c r="B12" s="334">
        <v>8</v>
      </c>
      <c r="C12" s="335" t="s">
        <v>1255</v>
      </c>
      <c r="D12" s="335">
        <v>7.5</v>
      </c>
    </row>
    <row r="13" spans="1:4" x14ac:dyDescent="0.3">
      <c r="A13" s="333">
        <v>44477</v>
      </c>
      <c r="B13" s="334">
        <v>9</v>
      </c>
      <c r="C13" s="335">
        <v>0</v>
      </c>
      <c r="D13" s="335">
        <v>-5</v>
      </c>
    </row>
    <row r="14" spans="1:4" x14ac:dyDescent="0.3">
      <c r="A14" s="333">
        <v>44498</v>
      </c>
      <c r="B14" s="334">
        <v>9</v>
      </c>
      <c r="C14" s="335">
        <v>0</v>
      </c>
      <c r="D14" s="335">
        <v>-3.95</v>
      </c>
    </row>
    <row r="15" spans="1:4" x14ac:dyDescent="0.3">
      <c r="A15" s="333">
        <v>44498</v>
      </c>
      <c r="B15" s="334">
        <v>9</v>
      </c>
      <c r="C15" s="335">
        <v>0</v>
      </c>
      <c r="D15" s="335">
        <v>-6</v>
      </c>
    </row>
    <row r="16" spans="1:4" x14ac:dyDescent="0.3">
      <c r="A16" s="333">
        <v>44498</v>
      </c>
      <c r="B16" s="334">
        <v>9</v>
      </c>
      <c r="C16" s="335">
        <v>0</v>
      </c>
      <c r="D16" s="335">
        <v>-24.59</v>
      </c>
    </row>
    <row r="17" spans="1:4" x14ac:dyDescent="0.3">
      <c r="A17" s="333">
        <v>44480</v>
      </c>
      <c r="B17" s="334">
        <v>21</v>
      </c>
      <c r="C17" s="335" t="s">
        <v>920</v>
      </c>
      <c r="D17" s="335">
        <v>6.64</v>
      </c>
    </row>
    <row r="18" spans="1:4" x14ac:dyDescent="0.3">
      <c r="A18" s="333">
        <v>44487</v>
      </c>
      <c r="B18" s="334">
        <v>25</v>
      </c>
      <c r="C18" s="335" t="s">
        <v>921</v>
      </c>
      <c r="D18" s="335">
        <v>6</v>
      </c>
    </row>
    <row r="19" spans="1:4" x14ac:dyDescent="0.3">
      <c r="A19" s="333">
        <v>44481</v>
      </c>
      <c r="B19" s="334">
        <v>28</v>
      </c>
      <c r="C19" s="335" t="s">
        <v>922</v>
      </c>
      <c r="D19" s="335">
        <v>6.64</v>
      </c>
    </row>
    <row r="20" spans="1:4" x14ac:dyDescent="0.3">
      <c r="A20" s="333">
        <v>44482</v>
      </c>
      <c r="B20" s="334">
        <v>32</v>
      </c>
      <c r="C20" s="335" t="s">
        <v>1256</v>
      </c>
      <c r="D20" s="335">
        <v>7.5</v>
      </c>
    </row>
    <row r="21" spans="1:4" x14ac:dyDescent="0.3">
      <c r="A21" s="333">
        <v>44484</v>
      </c>
      <c r="B21" s="334">
        <v>34</v>
      </c>
      <c r="C21" s="335" t="s">
        <v>925</v>
      </c>
      <c r="D21" s="335">
        <v>6</v>
      </c>
    </row>
    <row r="22" spans="1:4" x14ac:dyDescent="0.3">
      <c r="A22" s="333">
        <v>44488</v>
      </c>
      <c r="B22" s="334">
        <v>40</v>
      </c>
      <c r="C22" s="335" t="s">
        <v>926</v>
      </c>
      <c r="D22" s="335">
        <v>7.5</v>
      </c>
    </row>
    <row r="23" spans="1:4" x14ac:dyDescent="0.3">
      <c r="A23" s="333">
        <v>44484</v>
      </c>
      <c r="B23" s="334">
        <v>55</v>
      </c>
      <c r="C23" s="335" t="s">
        <v>927</v>
      </c>
      <c r="D23" s="335">
        <v>6.64</v>
      </c>
    </row>
    <row r="24" spans="1:4" x14ac:dyDescent="0.3">
      <c r="A24" s="333">
        <v>44484</v>
      </c>
      <c r="B24" s="334">
        <v>58</v>
      </c>
      <c r="C24" s="335" t="s">
        <v>928</v>
      </c>
      <c r="D24" s="335">
        <v>7.5</v>
      </c>
    </row>
    <row r="25" spans="1:4" x14ac:dyDescent="0.3">
      <c r="A25" s="333">
        <v>44489</v>
      </c>
      <c r="B25" s="334">
        <v>81</v>
      </c>
      <c r="C25" s="335" t="s">
        <v>930</v>
      </c>
      <c r="D25" s="335">
        <v>6.64</v>
      </c>
    </row>
    <row r="26" spans="1:4" x14ac:dyDescent="0.3">
      <c r="A26" s="333">
        <v>44484</v>
      </c>
      <c r="B26" s="334">
        <v>85</v>
      </c>
      <c r="C26" s="335" t="s">
        <v>931</v>
      </c>
      <c r="D26" s="335">
        <v>7.5</v>
      </c>
    </row>
    <row r="27" spans="1:4" x14ac:dyDescent="0.3">
      <c r="A27" s="333">
        <v>44494</v>
      </c>
      <c r="B27" s="334">
        <v>90</v>
      </c>
      <c r="C27" s="335" t="s">
        <v>932</v>
      </c>
      <c r="D27" s="335">
        <v>6</v>
      </c>
    </row>
    <row r="28" spans="1:4" x14ac:dyDescent="0.3">
      <c r="A28" s="333">
        <v>44484</v>
      </c>
      <c r="B28" s="334">
        <v>106</v>
      </c>
      <c r="C28" s="335" t="s">
        <v>933</v>
      </c>
      <c r="D28" s="335">
        <v>6.64</v>
      </c>
    </row>
    <row r="29" spans="1:4" x14ac:dyDescent="0.3">
      <c r="A29" s="333">
        <v>44475</v>
      </c>
      <c r="B29" s="334">
        <v>107</v>
      </c>
      <c r="C29" s="335" t="s">
        <v>934</v>
      </c>
      <c r="D29" s="335">
        <v>6.64</v>
      </c>
    </row>
    <row r="30" spans="1:4" x14ac:dyDescent="0.3">
      <c r="A30" s="333">
        <v>44477</v>
      </c>
      <c r="B30" s="334">
        <v>107</v>
      </c>
      <c r="C30" s="335" t="s">
        <v>934</v>
      </c>
      <c r="D30" s="335">
        <v>8.6</v>
      </c>
    </row>
    <row r="31" spans="1:4" x14ac:dyDescent="0.3">
      <c r="A31" s="333">
        <v>44480</v>
      </c>
      <c r="B31" s="334">
        <v>109</v>
      </c>
      <c r="C31" s="335" t="s">
        <v>935</v>
      </c>
      <c r="D31" s="335">
        <v>6.64</v>
      </c>
    </row>
    <row r="32" spans="1:4" x14ac:dyDescent="0.3">
      <c r="A32" s="333">
        <v>44494</v>
      </c>
      <c r="B32" s="334">
        <v>112</v>
      </c>
      <c r="C32" s="335" t="s">
        <v>936</v>
      </c>
      <c r="D32" s="335">
        <v>18</v>
      </c>
    </row>
    <row r="33" spans="1:4" x14ac:dyDescent="0.3">
      <c r="A33" s="333">
        <v>44475</v>
      </c>
      <c r="B33" s="334">
        <v>113</v>
      </c>
      <c r="C33" s="335" t="s">
        <v>937</v>
      </c>
      <c r="D33" s="335">
        <v>7.5</v>
      </c>
    </row>
    <row r="34" spans="1:4" x14ac:dyDescent="0.3">
      <c r="A34" s="333">
        <v>44487</v>
      </c>
      <c r="B34" s="334">
        <v>117</v>
      </c>
      <c r="C34" s="335" t="s">
        <v>938</v>
      </c>
      <c r="D34" s="335">
        <v>7.5</v>
      </c>
    </row>
    <row r="35" spans="1:4" x14ac:dyDescent="0.3">
      <c r="A35" s="333">
        <v>44480</v>
      </c>
      <c r="B35" s="334">
        <v>120</v>
      </c>
      <c r="C35" s="335" t="s">
        <v>939</v>
      </c>
      <c r="D35" s="335">
        <v>6.64</v>
      </c>
    </row>
    <row r="36" spans="1:4" x14ac:dyDescent="0.3">
      <c r="A36" s="333">
        <v>44483</v>
      </c>
      <c r="B36" s="334">
        <v>123</v>
      </c>
      <c r="C36" s="335" t="s">
        <v>940</v>
      </c>
      <c r="D36" s="335">
        <v>6</v>
      </c>
    </row>
    <row r="37" spans="1:4" x14ac:dyDescent="0.3">
      <c r="A37" s="333">
        <v>44484</v>
      </c>
      <c r="B37" s="334">
        <v>130</v>
      </c>
      <c r="C37" s="335" t="s">
        <v>941</v>
      </c>
      <c r="D37" s="335">
        <v>6.64</v>
      </c>
    </row>
    <row r="38" spans="1:4" x14ac:dyDescent="0.3">
      <c r="A38" s="333">
        <v>44484</v>
      </c>
      <c r="B38" s="334">
        <v>134</v>
      </c>
      <c r="C38" s="335" t="s">
        <v>942</v>
      </c>
      <c r="D38" s="335">
        <v>7.5</v>
      </c>
    </row>
    <row r="39" spans="1:4" x14ac:dyDescent="0.3">
      <c r="A39" s="333">
        <v>44491</v>
      </c>
      <c r="B39" s="334">
        <v>135</v>
      </c>
      <c r="C39" s="335" t="s">
        <v>943</v>
      </c>
      <c r="D39" s="335">
        <v>7.5</v>
      </c>
    </row>
    <row r="40" spans="1:4" x14ac:dyDescent="0.3">
      <c r="A40" s="333">
        <v>44491</v>
      </c>
      <c r="B40" s="334">
        <v>135</v>
      </c>
      <c r="C40" s="335" t="s">
        <v>943</v>
      </c>
      <c r="D40" s="335">
        <v>7.5</v>
      </c>
    </row>
    <row r="41" spans="1:4" x14ac:dyDescent="0.3">
      <c r="A41" s="333">
        <v>44483</v>
      </c>
      <c r="B41" s="334">
        <v>138</v>
      </c>
      <c r="C41" s="335" t="s">
        <v>944</v>
      </c>
      <c r="D41" s="335">
        <v>7.5</v>
      </c>
    </row>
    <row r="42" spans="1:4" x14ac:dyDescent="0.3">
      <c r="A42" s="333">
        <v>44484</v>
      </c>
      <c r="B42" s="334">
        <v>139</v>
      </c>
      <c r="C42" s="335" t="s">
        <v>945</v>
      </c>
      <c r="D42" s="335">
        <v>6</v>
      </c>
    </row>
    <row r="43" spans="1:4" x14ac:dyDescent="0.3">
      <c r="A43" s="333">
        <v>44487</v>
      </c>
      <c r="B43" s="334">
        <v>142</v>
      </c>
      <c r="C43" s="335" t="s">
        <v>948</v>
      </c>
      <c r="D43" s="335">
        <v>6</v>
      </c>
    </row>
    <row r="44" spans="1:4" x14ac:dyDescent="0.3">
      <c r="A44" s="333">
        <v>44497</v>
      </c>
      <c r="B44" s="334">
        <v>143</v>
      </c>
      <c r="C44" s="335" t="s">
        <v>949</v>
      </c>
      <c r="D44" s="335">
        <v>6</v>
      </c>
    </row>
    <row r="45" spans="1:4" x14ac:dyDescent="0.3">
      <c r="A45" s="333">
        <v>44480</v>
      </c>
      <c r="B45" s="334">
        <v>149</v>
      </c>
      <c r="C45" s="335" t="s">
        <v>951</v>
      </c>
      <c r="D45" s="335">
        <v>6</v>
      </c>
    </row>
    <row r="46" spans="1:4" x14ac:dyDescent="0.3">
      <c r="A46" s="333">
        <v>44474</v>
      </c>
      <c r="B46" s="334">
        <v>168</v>
      </c>
      <c r="C46" s="335" t="s">
        <v>952</v>
      </c>
      <c r="D46" s="335">
        <v>6</v>
      </c>
    </row>
    <row r="47" spans="1:4" x14ac:dyDescent="0.3">
      <c r="A47" s="333">
        <v>44484</v>
      </c>
      <c r="B47" s="334">
        <v>169</v>
      </c>
      <c r="C47" s="335" t="s">
        <v>953</v>
      </c>
      <c r="D47" s="335">
        <v>6.64</v>
      </c>
    </row>
    <row r="48" spans="1:4" x14ac:dyDescent="0.3">
      <c r="A48" s="333">
        <v>44494</v>
      </c>
      <c r="B48" s="334">
        <v>174</v>
      </c>
      <c r="C48" s="335" t="s">
        <v>954</v>
      </c>
      <c r="D48" s="335">
        <v>7.5</v>
      </c>
    </row>
    <row r="49" spans="1:4" x14ac:dyDescent="0.3">
      <c r="A49" s="333">
        <v>44487</v>
      </c>
      <c r="B49" s="334">
        <v>176</v>
      </c>
      <c r="C49" s="335" t="s">
        <v>955</v>
      </c>
      <c r="D49" s="335">
        <v>6</v>
      </c>
    </row>
    <row r="50" spans="1:4" x14ac:dyDescent="0.3">
      <c r="A50" s="333">
        <v>44480</v>
      </c>
      <c r="B50" s="334">
        <v>177</v>
      </c>
      <c r="C50" s="335" t="s">
        <v>956</v>
      </c>
      <c r="D50" s="335">
        <v>6</v>
      </c>
    </row>
    <row r="51" spans="1:4" x14ac:dyDescent="0.3">
      <c r="A51" s="333">
        <v>44484</v>
      </c>
      <c r="B51" s="334">
        <v>182</v>
      </c>
      <c r="C51" s="335" t="s">
        <v>957</v>
      </c>
      <c r="D51" s="335">
        <v>6</v>
      </c>
    </row>
    <row r="52" spans="1:4" x14ac:dyDescent="0.3">
      <c r="A52" s="333">
        <v>44483</v>
      </c>
      <c r="B52" s="334">
        <v>187</v>
      </c>
      <c r="C52" s="335" t="s">
        <v>958</v>
      </c>
      <c r="D52" s="335">
        <v>6</v>
      </c>
    </row>
    <row r="53" spans="1:4" x14ac:dyDescent="0.3">
      <c r="A53" s="333">
        <v>44491</v>
      </c>
      <c r="B53" s="334">
        <v>189</v>
      </c>
      <c r="C53" s="335" t="s">
        <v>959</v>
      </c>
      <c r="D53" s="335">
        <v>6.64</v>
      </c>
    </row>
    <row r="54" spans="1:4" x14ac:dyDescent="0.3">
      <c r="A54" s="333">
        <v>44470</v>
      </c>
      <c r="B54" s="334">
        <v>214</v>
      </c>
      <c r="C54" s="335" t="s">
        <v>960</v>
      </c>
      <c r="D54" s="335">
        <v>6.64</v>
      </c>
    </row>
    <row r="55" spans="1:4" x14ac:dyDescent="0.3">
      <c r="A55" s="333">
        <v>44487</v>
      </c>
      <c r="B55" s="334">
        <v>229</v>
      </c>
      <c r="C55" s="335" t="s">
        <v>961</v>
      </c>
      <c r="D55" s="335">
        <v>7.5</v>
      </c>
    </row>
    <row r="56" spans="1:4" x14ac:dyDescent="0.3">
      <c r="A56" s="333">
        <v>44484</v>
      </c>
      <c r="B56" s="334">
        <v>277</v>
      </c>
      <c r="C56" s="335" t="s">
        <v>962</v>
      </c>
      <c r="D56" s="335">
        <v>6.64</v>
      </c>
    </row>
    <row r="57" spans="1:4" x14ac:dyDescent="0.3">
      <c r="A57" s="333">
        <v>44484</v>
      </c>
      <c r="B57" s="334">
        <v>38819</v>
      </c>
      <c r="C57" s="335" t="s">
        <v>1209</v>
      </c>
      <c r="D57" s="335">
        <v>7.5</v>
      </c>
    </row>
    <row r="58" spans="1:4" x14ac:dyDescent="0.3">
      <c r="A58" s="333">
        <v>44483</v>
      </c>
      <c r="B58" s="334">
        <v>39516</v>
      </c>
      <c r="C58" s="335" t="s">
        <v>963</v>
      </c>
      <c r="D58" s="335">
        <v>7.5</v>
      </c>
    </row>
    <row r="59" spans="1:4" x14ac:dyDescent="0.3">
      <c r="A59" s="333">
        <v>44487</v>
      </c>
      <c r="B59" s="334">
        <v>222222</v>
      </c>
      <c r="C59" s="335" t="s">
        <v>968</v>
      </c>
      <c r="D59" s="335">
        <v>7.5</v>
      </c>
    </row>
    <row r="60" spans="1:4" x14ac:dyDescent="0.3">
      <c r="A60" s="333">
        <v>44484</v>
      </c>
      <c r="B60" s="334">
        <v>290715</v>
      </c>
      <c r="C60" s="335" t="s">
        <v>969</v>
      </c>
      <c r="D60" s="335">
        <v>6</v>
      </c>
    </row>
    <row r="61" spans="1:4" x14ac:dyDescent="0.3">
      <c r="A61" s="333">
        <v>44482</v>
      </c>
      <c r="B61" s="334">
        <v>333333</v>
      </c>
      <c r="C61" s="335" t="s">
        <v>970</v>
      </c>
      <c r="D61" s="335">
        <v>6.64</v>
      </c>
    </row>
    <row r="62" spans="1:4" x14ac:dyDescent="0.3">
      <c r="A62" s="333">
        <v>44487</v>
      </c>
      <c r="B62" s="334">
        <v>756351</v>
      </c>
      <c r="C62" s="335" t="s">
        <v>971</v>
      </c>
      <c r="D62" s="335">
        <v>7.5</v>
      </c>
    </row>
    <row r="63" spans="1:4" x14ac:dyDescent="0.3">
      <c r="A63" s="333">
        <v>44480</v>
      </c>
      <c r="B63" s="334">
        <v>1010133</v>
      </c>
      <c r="C63" s="335" t="s">
        <v>972</v>
      </c>
      <c r="D63" s="335">
        <v>6</v>
      </c>
    </row>
    <row r="64" spans="1:4" x14ac:dyDescent="0.3">
      <c r="A64" s="333">
        <v>44475</v>
      </c>
      <c r="B64" s="334">
        <v>1010140</v>
      </c>
      <c r="C64" s="335" t="s">
        <v>973</v>
      </c>
      <c r="D64" s="335">
        <v>3.75</v>
      </c>
    </row>
    <row r="65" spans="1:4" x14ac:dyDescent="0.3">
      <c r="A65" s="333">
        <v>44480</v>
      </c>
      <c r="B65" s="334">
        <v>1772033</v>
      </c>
      <c r="C65" s="335" t="s">
        <v>974</v>
      </c>
      <c r="D65" s="335">
        <v>7.5</v>
      </c>
    </row>
    <row r="66" spans="1:4" ht="20.399999999999999" x14ac:dyDescent="0.3">
      <c r="A66" s="333">
        <v>44474</v>
      </c>
      <c r="B66" s="334">
        <v>2021003</v>
      </c>
      <c r="C66" s="335" t="s">
        <v>1315</v>
      </c>
      <c r="D66" s="390">
        <v>90</v>
      </c>
    </row>
    <row r="67" spans="1:4" x14ac:dyDescent="0.3">
      <c r="A67" s="333">
        <v>44476</v>
      </c>
      <c r="B67" s="334">
        <v>2893003</v>
      </c>
      <c r="C67" s="335" t="s">
        <v>976</v>
      </c>
      <c r="D67" s="335">
        <v>6</v>
      </c>
    </row>
    <row r="68" spans="1:4" x14ac:dyDescent="0.3">
      <c r="A68" s="333">
        <v>44487</v>
      </c>
      <c r="B68" s="334">
        <v>2893004</v>
      </c>
      <c r="C68" s="335" t="s">
        <v>977</v>
      </c>
      <c r="D68" s="335">
        <v>6.64</v>
      </c>
    </row>
    <row r="69" spans="1:4" x14ac:dyDescent="0.3">
      <c r="A69" s="333">
        <v>44484</v>
      </c>
      <c r="B69" s="334">
        <v>2893005</v>
      </c>
      <c r="C69" s="335" t="s">
        <v>978</v>
      </c>
      <c r="D69" s="335">
        <v>6</v>
      </c>
    </row>
    <row r="70" spans="1:4" x14ac:dyDescent="0.3">
      <c r="A70" s="333">
        <v>44487</v>
      </c>
      <c r="B70" s="334">
        <v>2893006</v>
      </c>
      <c r="C70" s="335" t="s">
        <v>979</v>
      </c>
      <c r="D70" s="335">
        <v>6.64</v>
      </c>
    </row>
    <row r="71" spans="1:4" x14ac:dyDescent="0.3">
      <c r="A71" s="333">
        <v>44484</v>
      </c>
      <c r="B71" s="334">
        <v>2893007</v>
      </c>
      <c r="C71" s="335" t="s">
        <v>980</v>
      </c>
      <c r="D71" s="335">
        <v>6.64</v>
      </c>
    </row>
    <row r="72" spans="1:4" x14ac:dyDescent="0.3">
      <c r="A72" s="333">
        <v>44481</v>
      </c>
      <c r="B72" s="334">
        <v>2893009</v>
      </c>
      <c r="C72" s="335" t="s">
        <v>981</v>
      </c>
      <c r="D72" s="335">
        <v>6</v>
      </c>
    </row>
    <row r="73" spans="1:4" x14ac:dyDescent="0.3">
      <c r="A73" s="333">
        <v>44487</v>
      </c>
      <c r="B73" s="334">
        <v>2893013</v>
      </c>
      <c r="C73" s="335" t="s">
        <v>982</v>
      </c>
      <c r="D73" s="335">
        <v>6</v>
      </c>
    </row>
    <row r="74" spans="1:4" x14ac:dyDescent="0.3">
      <c r="A74" s="333">
        <v>44489</v>
      </c>
      <c r="B74" s="334">
        <v>2893014</v>
      </c>
      <c r="C74" s="335" t="s">
        <v>983</v>
      </c>
      <c r="D74" s="335">
        <v>6</v>
      </c>
    </row>
    <row r="75" spans="1:4" x14ac:dyDescent="0.3">
      <c r="A75" s="333">
        <v>44470</v>
      </c>
      <c r="B75" s="334">
        <v>2893015</v>
      </c>
      <c r="C75" s="335" t="s">
        <v>984</v>
      </c>
      <c r="D75" s="335">
        <v>6.64</v>
      </c>
    </row>
    <row r="76" spans="1:4" x14ac:dyDescent="0.3">
      <c r="A76" s="333">
        <v>44487</v>
      </c>
      <c r="B76" s="334">
        <v>2893016</v>
      </c>
      <c r="C76" s="335" t="s">
        <v>985</v>
      </c>
      <c r="D76" s="335">
        <v>6</v>
      </c>
    </row>
    <row r="77" spans="1:4" x14ac:dyDescent="0.3">
      <c r="A77" s="333">
        <v>44475</v>
      </c>
      <c r="B77" s="334">
        <v>2893019</v>
      </c>
      <c r="C77" s="335" t="s">
        <v>986</v>
      </c>
      <c r="D77" s="335">
        <v>6</v>
      </c>
    </row>
    <row r="78" spans="1:4" x14ac:dyDescent="0.3">
      <c r="A78" s="333">
        <v>44484</v>
      </c>
      <c r="B78" s="334">
        <v>2893022</v>
      </c>
      <c r="C78" s="335" t="s">
        <v>987</v>
      </c>
      <c r="D78" s="335">
        <v>6</v>
      </c>
    </row>
    <row r="79" spans="1:4" x14ac:dyDescent="0.3">
      <c r="A79" s="333">
        <v>44477</v>
      </c>
      <c r="B79" s="334">
        <v>2893024</v>
      </c>
      <c r="C79" s="335" t="s">
        <v>988</v>
      </c>
      <c r="D79" s="335">
        <v>6</v>
      </c>
    </row>
    <row r="80" spans="1:4" x14ac:dyDescent="0.3">
      <c r="A80" s="333">
        <v>44482</v>
      </c>
      <c r="B80" s="334">
        <v>2893027</v>
      </c>
      <c r="C80" s="335" t="s">
        <v>990</v>
      </c>
      <c r="D80" s="335">
        <v>6</v>
      </c>
    </row>
    <row r="81" spans="1:4" x14ac:dyDescent="0.3">
      <c r="A81" s="333">
        <v>44487</v>
      </c>
      <c r="B81" s="334">
        <v>2893040</v>
      </c>
      <c r="C81" s="335" t="s">
        <v>993</v>
      </c>
      <c r="D81" s="335">
        <v>6.64</v>
      </c>
    </row>
    <row r="82" spans="1:4" x14ac:dyDescent="0.3">
      <c r="A82" s="333">
        <v>44481</v>
      </c>
      <c r="B82" s="334">
        <v>2893041</v>
      </c>
      <c r="C82" s="335" t="s">
        <v>994</v>
      </c>
      <c r="D82" s="335">
        <v>13.28</v>
      </c>
    </row>
    <row r="83" spans="1:4" x14ac:dyDescent="0.3">
      <c r="A83" s="333">
        <v>44483</v>
      </c>
      <c r="B83" s="334">
        <v>2893046</v>
      </c>
      <c r="C83" s="335" t="s">
        <v>995</v>
      </c>
      <c r="D83" s="335">
        <v>6</v>
      </c>
    </row>
    <row r="84" spans="1:4" x14ac:dyDescent="0.3">
      <c r="A84" s="333">
        <v>44482</v>
      </c>
      <c r="B84" s="334">
        <v>2893049</v>
      </c>
      <c r="C84" s="335" t="s">
        <v>996</v>
      </c>
      <c r="D84" s="335">
        <v>6</v>
      </c>
    </row>
    <row r="85" spans="1:4" x14ac:dyDescent="0.3">
      <c r="A85" s="333">
        <v>44489</v>
      </c>
      <c r="B85" s="334">
        <v>2893055</v>
      </c>
      <c r="C85" s="335" t="s">
        <v>997</v>
      </c>
      <c r="D85" s="335">
        <v>6</v>
      </c>
    </row>
    <row r="86" spans="1:4" x14ac:dyDescent="0.3">
      <c r="A86" s="333">
        <v>44480</v>
      </c>
      <c r="B86" s="334">
        <v>2893058</v>
      </c>
      <c r="C86" s="335" t="s">
        <v>998</v>
      </c>
      <c r="D86" s="335">
        <v>6.64</v>
      </c>
    </row>
    <row r="87" spans="1:4" x14ac:dyDescent="0.3">
      <c r="A87" s="333">
        <v>44474</v>
      </c>
      <c r="B87" s="334">
        <v>2893059</v>
      </c>
      <c r="C87" s="335" t="s">
        <v>999</v>
      </c>
      <c r="D87" s="335">
        <v>6</v>
      </c>
    </row>
    <row r="88" spans="1:4" x14ac:dyDescent="0.3">
      <c r="A88" s="333">
        <v>44497</v>
      </c>
      <c r="B88" s="334">
        <v>2893068</v>
      </c>
      <c r="C88" s="335" t="s">
        <v>1000</v>
      </c>
      <c r="D88" s="335">
        <v>6</v>
      </c>
    </row>
    <row r="89" spans="1:4" x14ac:dyDescent="0.3">
      <c r="A89" s="333">
        <v>44481</v>
      </c>
      <c r="B89" s="334">
        <v>2893096</v>
      </c>
      <c r="C89" s="335" t="s">
        <v>1286</v>
      </c>
      <c r="D89" s="335">
        <v>6</v>
      </c>
    </row>
    <row r="90" spans="1:4" x14ac:dyDescent="0.3">
      <c r="A90" s="333">
        <v>44488</v>
      </c>
      <c r="B90" s="334">
        <v>2893158</v>
      </c>
      <c r="C90" s="335" t="s">
        <v>1002</v>
      </c>
      <c r="D90" s="335">
        <v>6.64</v>
      </c>
    </row>
    <row r="91" spans="1:4" x14ac:dyDescent="0.3">
      <c r="A91" s="333">
        <v>44470</v>
      </c>
      <c r="B91" s="334">
        <v>2893178</v>
      </c>
      <c r="C91" s="335" t="s">
        <v>1003</v>
      </c>
      <c r="D91" s="335">
        <v>6</v>
      </c>
    </row>
    <row r="92" spans="1:4" x14ac:dyDescent="0.3">
      <c r="A92" s="333">
        <v>44484</v>
      </c>
      <c r="B92" s="334">
        <v>2907002</v>
      </c>
      <c r="C92" s="335" t="s">
        <v>1303</v>
      </c>
      <c r="D92" s="335">
        <v>6.64</v>
      </c>
    </row>
    <row r="93" spans="1:4" x14ac:dyDescent="0.3">
      <c r="A93" s="333">
        <v>44482</v>
      </c>
      <c r="B93" s="334">
        <v>2907008</v>
      </c>
      <c r="C93" s="335" t="s">
        <v>1224</v>
      </c>
      <c r="D93" s="335">
        <v>6</v>
      </c>
    </row>
    <row r="94" spans="1:4" x14ac:dyDescent="0.3">
      <c r="A94" s="333">
        <v>44483</v>
      </c>
      <c r="B94" s="334">
        <v>2907008</v>
      </c>
      <c r="C94" s="335" t="s">
        <v>1224</v>
      </c>
      <c r="D94" s="390">
        <v>6</v>
      </c>
    </row>
    <row r="95" spans="1:4" x14ac:dyDescent="0.3">
      <c r="A95" s="333">
        <v>44484</v>
      </c>
      <c r="B95" s="334">
        <v>2907011</v>
      </c>
      <c r="C95" s="335" t="s">
        <v>1005</v>
      </c>
      <c r="D95" s="335">
        <v>6</v>
      </c>
    </row>
    <row r="96" spans="1:4" x14ac:dyDescent="0.3">
      <c r="A96" s="333">
        <v>44480</v>
      </c>
      <c r="B96" s="334">
        <v>2907016</v>
      </c>
      <c r="C96" s="335" t="s">
        <v>1006</v>
      </c>
      <c r="D96" s="335">
        <v>6</v>
      </c>
    </row>
    <row r="97" spans="1:4" x14ac:dyDescent="0.3">
      <c r="A97" s="333">
        <v>44473</v>
      </c>
      <c r="B97" s="334">
        <v>2907018</v>
      </c>
      <c r="C97" s="335" t="s">
        <v>1007</v>
      </c>
      <c r="D97" s="335">
        <v>6.64</v>
      </c>
    </row>
    <row r="98" spans="1:4" x14ac:dyDescent="0.3">
      <c r="A98" s="333">
        <v>44496</v>
      </c>
      <c r="B98" s="334">
        <v>2907019</v>
      </c>
      <c r="C98" s="335" t="s">
        <v>959</v>
      </c>
      <c r="D98" s="335">
        <v>6</v>
      </c>
    </row>
    <row r="99" spans="1:4" x14ac:dyDescent="0.3">
      <c r="A99" s="333">
        <v>44484</v>
      </c>
      <c r="B99" s="334">
        <v>2907034</v>
      </c>
      <c r="C99" s="335" t="s">
        <v>1009</v>
      </c>
      <c r="D99" s="335">
        <v>6.64</v>
      </c>
    </row>
    <row r="100" spans="1:4" x14ac:dyDescent="0.3">
      <c r="A100" s="333">
        <v>44490</v>
      </c>
      <c r="B100" s="334">
        <v>2907036</v>
      </c>
      <c r="C100" s="335" t="s">
        <v>1010</v>
      </c>
      <c r="D100" s="335">
        <v>6.64</v>
      </c>
    </row>
    <row r="101" spans="1:4" x14ac:dyDescent="0.3">
      <c r="A101" s="333">
        <v>44481</v>
      </c>
      <c r="B101" s="334">
        <v>2907038</v>
      </c>
      <c r="C101" s="335" t="s">
        <v>1011</v>
      </c>
      <c r="D101" s="335">
        <v>6</v>
      </c>
    </row>
    <row r="102" spans="1:4" x14ac:dyDescent="0.3">
      <c r="A102" s="333">
        <v>44476</v>
      </c>
      <c r="B102" s="334">
        <v>2907041</v>
      </c>
      <c r="C102" s="335" t="s">
        <v>1012</v>
      </c>
      <c r="D102" s="335">
        <v>6.64</v>
      </c>
    </row>
    <row r="103" spans="1:4" x14ac:dyDescent="0.3">
      <c r="A103" s="333">
        <v>44477</v>
      </c>
      <c r="B103" s="334">
        <v>2907043</v>
      </c>
      <c r="C103" s="335" t="s">
        <v>1013</v>
      </c>
      <c r="D103" s="335">
        <v>6.64</v>
      </c>
    </row>
    <row r="104" spans="1:4" x14ac:dyDescent="0.3">
      <c r="A104" s="333">
        <v>44484</v>
      </c>
      <c r="B104" s="334">
        <v>2907049</v>
      </c>
      <c r="C104" s="335" t="s">
        <v>1014</v>
      </c>
      <c r="D104" s="335">
        <v>6</v>
      </c>
    </row>
    <row r="105" spans="1:4" x14ac:dyDescent="0.3">
      <c r="A105" s="333">
        <v>44484</v>
      </c>
      <c r="B105" s="334">
        <v>2907052</v>
      </c>
      <c r="C105" s="335" t="s">
        <v>1015</v>
      </c>
      <c r="D105" s="335">
        <v>6</v>
      </c>
    </row>
    <row r="106" spans="1:4" x14ac:dyDescent="0.3">
      <c r="A106" s="333">
        <v>44488</v>
      </c>
      <c r="B106" s="334">
        <v>2907054</v>
      </c>
      <c r="C106" s="335" t="s">
        <v>1016</v>
      </c>
      <c r="D106" s="335">
        <v>6</v>
      </c>
    </row>
    <row r="107" spans="1:4" x14ac:dyDescent="0.3">
      <c r="A107" s="333">
        <v>44484</v>
      </c>
      <c r="B107" s="334">
        <v>2907060</v>
      </c>
      <c r="C107" s="335" t="s">
        <v>1017</v>
      </c>
      <c r="D107" s="335">
        <v>6</v>
      </c>
    </row>
    <row r="108" spans="1:4" x14ac:dyDescent="0.3">
      <c r="A108" s="333">
        <v>44487</v>
      </c>
      <c r="B108" s="334">
        <v>2907069</v>
      </c>
      <c r="C108" s="335" t="s">
        <v>1019</v>
      </c>
      <c r="D108" s="335">
        <v>6</v>
      </c>
    </row>
    <row r="109" spans="1:4" x14ac:dyDescent="0.3">
      <c r="A109" s="333">
        <v>44484</v>
      </c>
      <c r="B109" s="334">
        <v>2907071</v>
      </c>
      <c r="C109" s="335" t="s">
        <v>1020</v>
      </c>
      <c r="D109" s="335">
        <v>6.64</v>
      </c>
    </row>
    <row r="110" spans="1:4" x14ac:dyDescent="0.3">
      <c r="A110" s="333">
        <v>44487</v>
      </c>
      <c r="B110" s="334">
        <v>2907076</v>
      </c>
      <c r="C110" s="335" t="s">
        <v>1021</v>
      </c>
      <c r="D110" s="335">
        <v>6</v>
      </c>
    </row>
    <row r="111" spans="1:4" x14ac:dyDescent="0.3">
      <c r="A111" s="333">
        <v>44484</v>
      </c>
      <c r="B111" s="334">
        <v>2907081</v>
      </c>
      <c r="C111" s="335" t="s">
        <v>1022</v>
      </c>
      <c r="D111" s="335">
        <v>6.64</v>
      </c>
    </row>
    <row r="112" spans="1:4" x14ac:dyDescent="0.3">
      <c r="A112" s="333">
        <v>44484</v>
      </c>
      <c r="B112" s="334">
        <v>2907083</v>
      </c>
      <c r="C112" s="335" t="s">
        <v>1023</v>
      </c>
      <c r="D112" s="335">
        <v>6</v>
      </c>
    </row>
    <row r="113" spans="1:4" x14ac:dyDescent="0.3">
      <c r="A113" s="333">
        <v>44487</v>
      </c>
      <c r="B113" s="334">
        <v>2907088</v>
      </c>
      <c r="C113" s="335" t="s">
        <v>1024</v>
      </c>
      <c r="D113" s="335">
        <v>6</v>
      </c>
    </row>
    <row r="114" spans="1:4" x14ac:dyDescent="0.3">
      <c r="A114" s="333">
        <v>44484</v>
      </c>
      <c r="B114" s="334">
        <v>2907093</v>
      </c>
      <c r="C114" s="335" t="s">
        <v>1025</v>
      </c>
      <c r="D114" s="335">
        <v>6</v>
      </c>
    </row>
    <row r="115" spans="1:4" x14ac:dyDescent="0.3">
      <c r="A115" s="333">
        <v>44484</v>
      </c>
      <c r="B115" s="334">
        <v>2907098</v>
      </c>
      <c r="C115" s="335" t="s">
        <v>1026</v>
      </c>
      <c r="D115" s="335">
        <v>6</v>
      </c>
    </row>
    <row r="116" spans="1:4" x14ac:dyDescent="0.3">
      <c r="A116" s="333">
        <v>44481</v>
      </c>
      <c r="B116" s="334">
        <v>2907099</v>
      </c>
      <c r="C116" s="335" t="s">
        <v>1027</v>
      </c>
      <c r="D116" s="335">
        <v>6.64</v>
      </c>
    </row>
    <row r="117" spans="1:4" x14ac:dyDescent="0.3">
      <c r="A117" s="333">
        <v>44477</v>
      </c>
      <c r="B117" s="334">
        <v>2907113</v>
      </c>
      <c r="C117" s="335">
        <v>0</v>
      </c>
      <c r="D117" s="335">
        <v>12</v>
      </c>
    </row>
    <row r="118" spans="1:4" x14ac:dyDescent="0.3">
      <c r="A118" s="333">
        <v>44480</v>
      </c>
      <c r="B118" s="334">
        <v>2907113</v>
      </c>
      <c r="C118" s="335" t="s">
        <v>1028</v>
      </c>
      <c r="D118" s="335">
        <v>6.64</v>
      </c>
    </row>
    <row r="119" spans="1:4" x14ac:dyDescent="0.3">
      <c r="A119" s="333">
        <v>44489</v>
      </c>
      <c r="B119" s="334">
        <v>2907117</v>
      </c>
      <c r="C119" s="335" t="s">
        <v>1029</v>
      </c>
      <c r="D119" s="335">
        <v>6</v>
      </c>
    </row>
    <row r="120" spans="1:4" x14ac:dyDescent="0.3">
      <c r="A120" s="333">
        <v>44483</v>
      </c>
      <c r="B120" s="334">
        <v>2907125</v>
      </c>
      <c r="C120" s="335" t="s">
        <v>1030</v>
      </c>
      <c r="D120" s="335">
        <v>6</v>
      </c>
    </row>
    <row r="121" spans="1:4" x14ac:dyDescent="0.3">
      <c r="A121" s="333">
        <v>44480</v>
      </c>
      <c r="B121" s="334">
        <v>2907128</v>
      </c>
      <c r="C121" s="335" t="s">
        <v>1031</v>
      </c>
      <c r="D121" s="335">
        <v>6</v>
      </c>
    </row>
    <row r="122" spans="1:4" x14ac:dyDescent="0.3">
      <c r="A122" s="333">
        <v>44474</v>
      </c>
      <c r="B122" s="334">
        <v>2907134</v>
      </c>
      <c r="C122" s="335" t="s">
        <v>1032</v>
      </c>
      <c r="D122" s="335">
        <v>6.64</v>
      </c>
    </row>
    <row r="123" spans="1:4" x14ac:dyDescent="0.3">
      <c r="A123" s="333">
        <v>44483</v>
      </c>
      <c r="B123" s="334">
        <v>2907148</v>
      </c>
      <c r="C123" s="335" t="s">
        <v>1035</v>
      </c>
      <c r="D123" s="335">
        <v>6</v>
      </c>
    </row>
    <row r="124" spans="1:4" x14ac:dyDescent="0.3">
      <c r="A124" s="333">
        <v>44470</v>
      </c>
      <c r="B124" s="334">
        <v>2907151</v>
      </c>
      <c r="C124" s="335" t="s">
        <v>1036</v>
      </c>
      <c r="D124" s="335">
        <v>3.32</v>
      </c>
    </row>
    <row r="125" spans="1:4" x14ac:dyDescent="0.3">
      <c r="A125" s="333">
        <v>44495</v>
      </c>
      <c r="B125" s="334">
        <v>2907151</v>
      </c>
      <c r="C125" s="335" t="s">
        <v>1036</v>
      </c>
      <c r="D125" s="335">
        <v>3.32</v>
      </c>
    </row>
    <row r="126" spans="1:4" x14ac:dyDescent="0.3">
      <c r="A126" s="333">
        <v>44489</v>
      </c>
      <c r="B126" s="334">
        <v>2907162</v>
      </c>
      <c r="C126" s="335" t="s">
        <v>1037</v>
      </c>
      <c r="D126" s="335">
        <v>6</v>
      </c>
    </row>
    <row r="127" spans="1:4" x14ac:dyDescent="0.3">
      <c r="A127" s="333">
        <v>44489</v>
      </c>
      <c r="B127" s="334">
        <v>2907165</v>
      </c>
      <c r="C127" s="335" t="s">
        <v>1011</v>
      </c>
      <c r="D127" s="335">
        <v>6.64</v>
      </c>
    </row>
    <row r="128" spans="1:4" x14ac:dyDescent="0.3">
      <c r="A128" s="333">
        <v>44487</v>
      </c>
      <c r="B128" s="334">
        <v>2907166</v>
      </c>
      <c r="C128" s="335" t="s">
        <v>1038</v>
      </c>
      <c r="D128" s="335">
        <v>6</v>
      </c>
    </row>
    <row r="129" spans="1:4" x14ac:dyDescent="0.3">
      <c r="A129" s="333">
        <v>44488</v>
      </c>
      <c r="B129" s="334">
        <v>2907167</v>
      </c>
      <c r="C129" s="335" t="s">
        <v>1039</v>
      </c>
      <c r="D129" s="335">
        <v>6</v>
      </c>
    </row>
    <row r="130" spans="1:4" x14ac:dyDescent="0.3">
      <c r="A130" s="333">
        <v>44473</v>
      </c>
      <c r="B130" s="334">
        <v>2907170</v>
      </c>
      <c r="C130" s="335" t="s">
        <v>1040</v>
      </c>
      <c r="D130" s="335">
        <v>6</v>
      </c>
    </row>
    <row r="131" spans="1:4" x14ac:dyDescent="0.3">
      <c r="A131" s="333">
        <v>44487</v>
      </c>
      <c r="B131" s="334">
        <v>2907175</v>
      </c>
      <c r="C131" s="335" t="s">
        <v>1041</v>
      </c>
      <c r="D131" s="335">
        <v>6.64</v>
      </c>
    </row>
    <row r="132" spans="1:4" x14ac:dyDescent="0.3">
      <c r="A132" s="333">
        <v>44480</v>
      </c>
      <c r="B132" s="334">
        <v>2907180</v>
      </c>
      <c r="C132" s="335" t="s">
        <v>1042</v>
      </c>
      <c r="D132" s="335">
        <v>6.64</v>
      </c>
    </row>
    <row r="133" spans="1:4" x14ac:dyDescent="0.3">
      <c r="A133" s="333">
        <v>44484</v>
      </c>
      <c r="B133" s="334">
        <v>2907196</v>
      </c>
      <c r="C133" s="335" t="s">
        <v>1043</v>
      </c>
      <c r="D133" s="335">
        <v>6.64</v>
      </c>
    </row>
    <row r="134" spans="1:4" x14ac:dyDescent="0.3">
      <c r="A134" s="333">
        <v>44480</v>
      </c>
      <c r="B134" s="334">
        <v>2907198</v>
      </c>
      <c r="C134" s="335" t="s">
        <v>1044</v>
      </c>
      <c r="D134" s="335">
        <v>6.64</v>
      </c>
    </row>
    <row r="135" spans="1:4" x14ac:dyDescent="0.3">
      <c r="A135" s="333">
        <v>44484</v>
      </c>
      <c r="B135" s="334">
        <v>2907199</v>
      </c>
      <c r="C135" s="335" t="s">
        <v>1045</v>
      </c>
      <c r="D135" s="335">
        <v>6.64</v>
      </c>
    </row>
    <row r="136" spans="1:4" x14ac:dyDescent="0.3">
      <c r="A136" s="333">
        <v>44474</v>
      </c>
      <c r="B136" s="334">
        <v>2907202</v>
      </c>
      <c r="C136" s="335" t="s">
        <v>1046</v>
      </c>
      <c r="D136" s="335">
        <v>6</v>
      </c>
    </row>
    <row r="137" spans="1:4" x14ac:dyDescent="0.3">
      <c r="A137" s="333">
        <v>44474</v>
      </c>
      <c r="B137" s="334">
        <v>3217288</v>
      </c>
      <c r="C137" s="335" t="s">
        <v>1047</v>
      </c>
      <c r="D137" s="335">
        <v>7.5</v>
      </c>
    </row>
    <row r="138" spans="1:4" x14ac:dyDescent="0.3">
      <c r="A138" s="333">
        <v>44483</v>
      </c>
      <c r="B138" s="334">
        <v>4772031</v>
      </c>
      <c r="C138" s="335" t="s">
        <v>1048</v>
      </c>
      <c r="D138" s="335">
        <v>7.5</v>
      </c>
    </row>
    <row r="139" spans="1:4" x14ac:dyDescent="0.3">
      <c r="A139" s="333">
        <v>44477</v>
      </c>
      <c r="B139" s="334">
        <v>4772037</v>
      </c>
      <c r="C139" s="335" t="s">
        <v>740</v>
      </c>
      <c r="D139" s="335">
        <v>7.5</v>
      </c>
    </row>
    <row r="140" spans="1:4" x14ac:dyDescent="0.3">
      <c r="A140" s="333">
        <v>44489</v>
      </c>
      <c r="B140" s="334">
        <v>4772046</v>
      </c>
      <c r="C140" s="335" t="s">
        <v>1051</v>
      </c>
      <c r="D140" s="335">
        <v>6.64</v>
      </c>
    </row>
    <row r="141" spans="1:4" x14ac:dyDescent="0.3">
      <c r="A141" s="333">
        <v>44477</v>
      </c>
      <c r="B141" s="334">
        <v>4772048</v>
      </c>
      <c r="C141" s="335" t="s">
        <v>1052</v>
      </c>
      <c r="D141" s="335">
        <v>7.5</v>
      </c>
    </row>
    <row r="142" spans="1:4" x14ac:dyDescent="0.3">
      <c r="A142" s="333">
        <v>44480</v>
      </c>
      <c r="B142" s="334">
        <v>4772064</v>
      </c>
      <c r="C142" s="335" t="s">
        <v>1055</v>
      </c>
      <c r="D142" s="335">
        <v>7.5</v>
      </c>
    </row>
    <row r="143" spans="1:4" x14ac:dyDescent="0.3">
      <c r="A143" s="333">
        <v>44481</v>
      </c>
      <c r="B143" s="334">
        <v>4772069</v>
      </c>
      <c r="C143" s="335" t="s">
        <v>1057</v>
      </c>
      <c r="D143" s="335">
        <v>7.5</v>
      </c>
    </row>
    <row r="144" spans="1:4" x14ac:dyDescent="0.3">
      <c r="A144" s="333">
        <v>44487</v>
      </c>
      <c r="B144" s="334">
        <v>4772070</v>
      </c>
      <c r="C144" s="335" t="s">
        <v>1058</v>
      </c>
      <c r="D144" s="335">
        <v>7.5</v>
      </c>
    </row>
    <row r="145" spans="1:4" x14ac:dyDescent="0.3">
      <c r="A145" s="333">
        <v>44487</v>
      </c>
      <c r="B145" s="334">
        <v>4772072</v>
      </c>
      <c r="C145" s="335" t="s">
        <v>1059</v>
      </c>
      <c r="D145" s="335">
        <v>6.64</v>
      </c>
    </row>
    <row r="146" spans="1:4" x14ac:dyDescent="0.3">
      <c r="A146" s="333">
        <v>44475</v>
      </c>
      <c r="B146" s="334">
        <v>6102021</v>
      </c>
      <c r="C146" s="335" t="s">
        <v>1111</v>
      </c>
      <c r="D146" s="390">
        <v>30</v>
      </c>
    </row>
    <row r="147" spans="1:4" x14ac:dyDescent="0.3">
      <c r="A147" s="333">
        <v>44482</v>
      </c>
      <c r="B147" s="334">
        <v>6130028</v>
      </c>
      <c r="C147" s="335" t="s">
        <v>1316</v>
      </c>
      <c r="D147" s="335">
        <v>7.5</v>
      </c>
    </row>
    <row r="148" spans="1:4" x14ac:dyDescent="0.3">
      <c r="A148" s="333">
        <v>44484</v>
      </c>
      <c r="B148" s="334">
        <v>6130103</v>
      </c>
      <c r="C148" s="335" t="s">
        <v>1060</v>
      </c>
      <c r="D148" s="335">
        <v>6.64</v>
      </c>
    </row>
    <row r="149" spans="1:4" x14ac:dyDescent="0.3">
      <c r="A149" s="333">
        <v>44482</v>
      </c>
      <c r="B149" s="334">
        <v>6130117</v>
      </c>
      <c r="C149" s="335" t="s">
        <v>1061</v>
      </c>
      <c r="D149" s="335">
        <v>7.5</v>
      </c>
    </row>
    <row r="150" spans="1:4" x14ac:dyDescent="0.3">
      <c r="A150" s="333">
        <v>44495</v>
      </c>
      <c r="B150" s="334">
        <v>6130141</v>
      </c>
      <c r="C150" s="335" t="s">
        <v>1317</v>
      </c>
      <c r="D150" s="335">
        <v>80</v>
      </c>
    </row>
    <row r="151" spans="1:4" x14ac:dyDescent="0.3">
      <c r="A151" s="333">
        <v>44483</v>
      </c>
      <c r="B151" s="334">
        <v>6130146</v>
      </c>
      <c r="C151" s="335" t="s">
        <v>1062</v>
      </c>
      <c r="D151" s="335">
        <v>7.5</v>
      </c>
    </row>
    <row r="152" spans="1:4" x14ac:dyDescent="0.3">
      <c r="A152" s="333">
        <v>44484</v>
      </c>
      <c r="B152" s="334">
        <v>6130155</v>
      </c>
      <c r="C152" s="335" t="s">
        <v>1063</v>
      </c>
      <c r="D152" s="335">
        <v>7.5</v>
      </c>
    </row>
    <row r="153" spans="1:4" x14ac:dyDescent="0.3">
      <c r="A153" s="333">
        <v>44484</v>
      </c>
      <c r="B153" s="334">
        <v>6130210</v>
      </c>
      <c r="C153" s="335" t="s">
        <v>1064</v>
      </c>
      <c r="D153" s="335">
        <v>7.5</v>
      </c>
    </row>
    <row r="154" spans="1:4" x14ac:dyDescent="0.3">
      <c r="A154" s="333">
        <v>44484</v>
      </c>
      <c r="B154" s="334">
        <v>6130229</v>
      </c>
      <c r="C154" s="335" t="s">
        <v>1065</v>
      </c>
      <c r="D154" s="335">
        <v>6.64</v>
      </c>
    </row>
    <row r="155" spans="1:4" ht="20.399999999999999" x14ac:dyDescent="0.3">
      <c r="A155" s="333">
        <v>44490</v>
      </c>
      <c r="B155" s="334">
        <v>6681032</v>
      </c>
      <c r="C155" s="335" t="s">
        <v>1066</v>
      </c>
      <c r="D155" s="335">
        <v>45</v>
      </c>
    </row>
    <row r="156" spans="1:4" x14ac:dyDescent="0.3">
      <c r="A156" s="333">
        <v>44473</v>
      </c>
      <c r="B156" s="334">
        <v>6681239</v>
      </c>
      <c r="C156" s="335" t="s">
        <v>1067</v>
      </c>
      <c r="D156" s="335">
        <v>7.5</v>
      </c>
    </row>
    <row r="157" spans="1:4" x14ac:dyDescent="0.3">
      <c r="A157" s="333">
        <v>44494</v>
      </c>
      <c r="B157" s="334">
        <v>6801047</v>
      </c>
      <c r="C157" s="335" t="s">
        <v>1068</v>
      </c>
      <c r="D157" s="335">
        <v>7.5</v>
      </c>
    </row>
    <row r="158" spans="1:4" ht="20.399999999999999" x14ac:dyDescent="0.3">
      <c r="A158" s="333">
        <v>44480</v>
      </c>
      <c r="B158" s="334">
        <v>6881001</v>
      </c>
      <c r="C158" s="335" t="s">
        <v>1069</v>
      </c>
      <c r="D158" s="335">
        <v>7.5</v>
      </c>
    </row>
    <row r="159" spans="1:4" x14ac:dyDescent="0.3">
      <c r="A159" s="333">
        <v>44484</v>
      </c>
      <c r="B159" s="334">
        <v>6881004</v>
      </c>
      <c r="C159" s="335" t="s">
        <v>1070</v>
      </c>
      <c r="D159" s="335">
        <v>6.64</v>
      </c>
    </row>
    <row r="160" spans="1:4" x14ac:dyDescent="0.3">
      <c r="A160" s="333">
        <v>44480</v>
      </c>
      <c r="B160" s="334">
        <v>6881020</v>
      </c>
      <c r="C160" s="335" t="s">
        <v>207</v>
      </c>
      <c r="D160" s="335">
        <v>7.5</v>
      </c>
    </row>
    <row r="161" spans="1:4" x14ac:dyDescent="0.3">
      <c r="A161" s="333">
        <v>44487</v>
      </c>
      <c r="B161" s="334">
        <v>6881020</v>
      </c>
      <c r="C161" s="335" t="s">
        <v>207</v>
      </c>
      <c r="D161" s="335">
        <v>6.64</v>
      </c>
    </row>
    <row r="162" spans="1:4" x14ac:dyDescent="0.3">
      <c r="A162" s="333">
        <v>44482</v>
      </c>
      <c r="B162" s="334">
        <v>6881024</v>
      </c>
      <c r="C162" s="335" t="s">
        <v>1288</v>
      </c>
      <c r="D162" s="335">
        <v>7.5</v>
      </c>
    </row>
    <row r="163" spans="1:4" x14ac:dyDescent="0.3">
      <c r="A163" s="333">
        <v>44484</v>
      </c>
      <c r="B163" s="334">
        <v>6881025</v>
      </c>
      <c r="C163" s="335" t="s">
        <v>1072</v>
      </c>
      <c r="D163" s="335">
        <v>7.5</v>
      </c>
    </row>
    <row r="164" spans="1:4" x14ac:dyDescent="0.3">
      <c r="A164" s="333">
        <v>44480</v>
      </c>
      <c r="B164" s="334">
        <v>6881029</v>
      </c>
      <c r="C164" s="335" t="s">
        <v>1073</v>
      </c>
      <c r="D164" s="335">
        <v>7.5</v>
      </c>
    </row>
    <row r="165" spans="1:4" x14ac:dyDescent="0.3">
      <c r="A165" s="333">
        <v>44481</v>
      </c>
      <c r="B165" s="334">
        <v>6881030</v>
      </c>
      <c r="C165" s="335" t="s">
        <v>1074</v>
      </c>
      <c r="D165" s="335">
        <v>6.64</v>
      </c>
    </row>
    <row r="166" spans="1:4" x14ac:dyDescent="0.3">
      <c r="A166" s="333">
        <v>44487</v>
      </c>
      <c r="B166" s="334">
        <v>6881044</v>
      </c>
      <c r="C166" s="335" t="s">
        <v>1075</v>
      </c>
      <c r="D166" s="335">
        <v>8</v>
      </c>
    </row>
    <row r="167" spans="1:4" x14ac:dyDescent="0.3">
      <c r="A167" s="333">
        <v>44477</v>
      </c>
      <c r="B167" s="334">
        <v>6881045</v>
      </c>
      <c r="C167" s="335" t="s">
        <v>1076</v>
      </c>
      <c r="D167" s="335">
        <v>7.5</v>
      </c>
    </row>
    <row r="168" spans="1:4" x14ac:dyDescent="0.3">
      <c r="A168" s="333">
        <v>44482</v>
      </c>
      <c r="B168" s="334">
        <v>6881049</v>
      </c>
      <c r="C168" s="335" t="s">
        <v>1077</v>
      </c>
      <c r="D168" s="335">
        <v>3.32</v>
      </c>
    </row>
    <row r="169" spans="1:4" x14ac:dyDescent="0.3">
      <c r="A169" s="333">
        <v>44481</v>
      </c>
      <c r="B169" s="334">
        <v>6881056</v>
      </c>
      <c r="C169" s="335" t="s">
        <v>1078</v>
      </c>
      <c r="D169" s="335">
        <v>7.5</v>
      </c>
    </row>
    <row r="170" spans="1:4" x14ac:dyDescent="0.3">
      <c r="A170" s="333">
        <v>44484</v>
      </c>
      <c r="B170" s="334">
        <v>6881061</v>
      </c>
      <c r="C170" s="335" t="s">
        <v>1079</v>
      </c>
      <c r="D170" s="335">
        <v>7.5</v>
      </c>
    </row>
    <row r="171" spans="1:4" x14ac:dyDescent="0.3">
      <c r="A171" s="333">
        <v>44487</v>
      </c>
      <c r="B171" s="334">
        <v>6881088</v>
      </c>
      <c r="C171" s="335" t="s">
        <v>1080</v>
      </c>
      <c r="D171" s="335">
        <v>7.5</v>
      </c>
    </row>
    <row r="172" spans="1:4" x14ac:dyDescent="0.3">
      <c r="A172" s="333">
        <v>44484</v>
      </c>
      <c r="B172" s="334">
        <v>6881095</v>
      </c>
      <c r="C172" s="335" t="s">
        <v>1082</v>
      </c>
      <c r="D172" s="335">
        <v>7.5</v>
      </c>
    </row>
    <row r="173" spans="1:4" x14ac:dyDescent="0.3">
      <c r="A173" s="333">
        <v>44490</v>
      </c>
      <c r="B173" s="334">
        <v>6881169</v>
      </c>
      <c r="C173" s="335" t="s">
        <v>1083</v>
      </c>
      <c r="D173" s="335">
        <v>7.5</v>
      </c>
    </row>
    <row r="174" spans="1:4" x14ac:dyDescent="0.3">
      <c r="A174" s="333">
        <v>44480</v>
      </c>
      <c r="B174" s="334">
        <v>6881180</v>
      </c>
      <c r="C174" s="335" t="s">
        <v>1086</v>
      </c>
      <c r="D174" s="335">
        <v>7.5</v>
      </c>
    </row>
    <row r="175" spans="1:4" x14ac:dyDescent="0.3">
      <c r="A175" s="333">
        <v>44494</v>
      </c>
      <c r="B175" s="334">
        <v>6881187</v>
      </c>
      <c r="C175" s="335" t="s">
        <v>1087</v>
      </c>
      <c r="D175" s="335">
        <v>7.5</v>
      </c>
    </row>
    <row r="176" spans="1:4" x14ac:dyDescent="0.3">
      <c r="A176" s="333">
        <v>44481</v>
      </c>
      <c r="B176" s="334">
        <v>6881193</v>
      </c>
      <c r="C176" s="335" t="s">
        <v>1088</v>
      </c>
      <c r="D176" s="335">
        <v>7.5</v>
      </c>
    </row>
    <row r="177" spans="1:4" x14ac:dyDescent="0.3">
      <c r="A177" s="333">
        <v>44480</v>
      </c>
      <c r="B177" s="334">
        <v>6881197</v>
      </c>
      <c r="C177" s="335" t="s">
        <v>1089</v>
      </c>
      <c r="D177" s="335">
        <v>7.5</v>
      </c>
    </row>
    <row r="178" spans="1:4" x14ac:dyDescent="0.3">
      <c r="A178" s="333">
        <v>44484</v>
      </c>
      <c r="B178" s="334">
        <v>6881199</v>
      </c>
      <c r="C178" s="335" t="s">
        <v>1090</v>
      </c>
      <c r="D178" s="335">
        <v>7.5</v>
      </c>
    </row>
    <row r="179" spans="1:4" x14ac:dyDescent="0.3">
      <c r="A179" s="333">
        <v>44482</v>
      </c>
      <c r="B179" s="334">
        <v>6881204</v>
      </c>
      <c r="C179" s="335" t="s">
        <v>1091</v>
      </c>
      <c r="D179" s="335">
        <v>7.5</v>
      </c>
    </row>
    <row r="180" spans="1:4" x14ac:dyDescent="0.3">
      <c r="A180" s="333">
        <v>44481</v>
      </c>
      <c r="B180" s="334">
        <v>6881243</v>
      </c>
      <c r="C180" s="335" t="s">
        <v>1092</v>
      </c>
      <c r="D180" s="335">
        <v>7</v>
      </c>
    </row>
    <row r="181" spans="1:4" x14ac:dyDescent="0.3">
      <c r="A181" s="333">
        <v>44487</v>
      </c>
      <c r="B181" s="334">
        <v>6881246</v>
      </c>
      <c r="C181" s="335" t="s">
        <v>1093</v>
      </c>
      <c r="D181" s="335">
        <v>7.5</v>
      </c>
    </row>
    <row r="182" spans="1:4" x14ac:dyDescent="0.3">
      <c r="A182" s="333">
        <v>44484</v>
      </c>
      <c r="B182" s="334">
        <v>6881251</v>
      </c>
      <c r="C182" s="335" t="s">
        <v>1094</v>
      </c>
      <c r="D182" s="335">
        <v>7.5</v>
      </c>
    </row>
    <row r="183" spans="1:4" x14ac:dyDescent="0.3">
      <c r="A183" s="333">
        <v>44482</v>
      </c>
      <c r="B183" s="334">
        <v>6881256</v>
      </c>
      <c r="C183" s="335" t="s">
        <v>1095</v>
      </c>
      <c r="D183" s="335">
        <v>7.5</v>
      </c>
    </row>
    <row r="184" spans="1:4" x14ac:dyDescent="0.3">
      <c r="A184" s="333">
        <v>44489</v>
      </c>
      <c r="B184" s="334">
        <v>6883039</v>
      </c>
      <c r="C184" s="335" t="s">
        <v>1096</v>
      </c>
      <c r="D184" s="335">
        <v>6</v>
      </c>
    </row>
    <row r="185" spans="1:4" x14ac:dyDescent="0.3">
      <c r="A185" s="333">
        <v>44484</v>
      </c>
      <c r="B185" s="334">
        <v>7501179</v>
      </c>
      <c r="C185" s="335" t="s">
        <v>1097</v>
      </c>
      <c r="D185" s="335">
        <v>6.64</v>
      </c>
    </row>
    <row r="186" spans="1:4" x14ac:dyDescent="0.3">
      <c r="A186" s="333">
        <v>44484</v>
      </c>
      <c r="B186" s="334">
        <v>7563017</v>
      </c>
      <c r="C186" s="335" t="s">
        <v>1098</v>
      </c>
      <c r="D186" s="335">
        <v>7.5</v>
      </c>
    </row>
    <row r="187" spans="1:4" x14ac:dyDescent="0.3">
      <c r="A187" s="333">
        <v>44487</v>
      </c>
      <c r="B187" s="334">
        <v>7563020</v>
      </c>
      <c r="C187" s="335" t="s">
        <v>1099</v>
      </c>
      <c r="D187" s="335">
        <v>7.5</v>
      </c>
    </row>
    <row r="188" spans="1:4" x14ac:dyDescent="0.3">
      <c r="A188" s="333">
        <v>44484</v>
      </c>
      <c r="B188" s="334">
        <v>7563033</v>
      </c>
      <c r="C188" s="335" t="s">
        <v>1100</v>
      </c>
      <c r="D188" s="335">
        <v>7.5</v>
      </c>
    </row>
    <row r="189" spans="1:4" x14ac:dyDescent="0.3">
      <c r="A189" s="333">
        <v>44476</v>
      </c>
      <c r="B189" s="334">
        <v>7563035</v>
      </c>
      <c r="C189" s="335" t="s">
        <v>1101</v>
      </c>
      <c r="D189" s="335">
        <v>7.5</v>
      </c>
    </row>
    <row r="190" spans="1:4" x14ac:dyDescent="0.3">
      <c r="A190" s="333">
        <v>44484</v>
      </c>
      <c r="B190" s="334">
        <v>7563047</v>
      </c>
      <c r="C190" s="335" t="s">
        <v>1102</v>
      </c>
      <c r="D190" s="335">
        <v>15</v>
      </c>
    </row>
    <row r="191" spans="1:4" x14ac:dyDescent="0.3">
      <c r="A191" s="333">
        <v>44489</v>
      </c>
      <c r="B191" s="334">
        <v>7563073</v>
      </c>
      <c r="C191" s="335" t="s">
        <v>1104</v>
      </c>
      <c r="D191" s="335">
        <v>7.5</v>
      </c>
    </row>
    <row r="192" spans="1:4" ht="20.399999999999999" x14ac:dyDescent="0.3">
      <c r="A192" s="333">
        <v>44484</v>
      </c>
      <c r="B192" s="334">
        <v>7563087</v>
      </c>
      <c r="C192" s="335" t="s">
        <v>1105</v>
      </c>
      <c r="D192" s="335">
        <v>7.5</v>
      </c>
    </row>
    <row r="193" spans="1:4" x14ac:dyDescent="0.3">
      <c r="A193" s="333">
        <v>44484</v>
      </c>
      <c r="B193" s="334">
        <v>7563114</v>
      </c>
      <c r="C193" s="335" t="s">
        <v>1106</v>
      </c>
      <c r="D193" s="335">
        <v>6.64</v>
      </c>
    </row>
    <row r="194" spans="1:4" x14ac:dyDescent="0.3">
      <c r="A194" s="333">
        <v>44489</v>
      </c>
      <c r="B194" s="334">
        <v>7563141</v>
      </c>
      <c r="C194" s="335" t="s">
        <v>1107</v>
      </c>
      <c r="D194" s="335">
        <v>6.64</v>
      </c>
    </row>
    <row r="195" spans="1:4" x14ac:dyDescent="0.3">
      <c r="A195" s="333">
        <v>44484</v>
      </c>
      <c r="B195" s="334">
        <v>7563189</v>
      </c>
      <c r="C195" s="335" t="s">
        <v>1108</v>
      </c>
      <c r="D195" s="335">
        <v>7.5</v>
      </c>
    </row>
    <row r="196" spans="1:4" x14ac:dyDescent="0.3">
      <c r="A196" s="333">
        <v>44480</v>
      </c>
      <c r="B196" s="334">
        <v>7563191</v>
      </c>
      <c r="C196" s="335" t="s">
        <v>1109</v>
      </c>
      <c r="D196" s="335">
        <v>7.5</v>
      </c>
    </row>
    <row r="197" spans="1:4" x14ac:dyDescent="0.3">
      <c r="A197" s="333">
        <v>44470</v>
      </c>
      <c r="B197" s="334">
        <v>8577239</v>
      </c>
      <c r="C197" s="335" t="s">
        <v>1110</v>
      </c>
      <c r="D197" s="335">
        <v>19.920000000000002</v>
      </c>
    </row>
    <row r="198" spans="1:4" x14ac:dyDescent="0.3">
      <c r="A198" s="333">
        <v>44482</v>
      </c>
      <c r="B198" s="334">
        <v>9195122</v>
      </c>
      <c r="C198" s="335" t="s">
        <v>1112</v>
      </c>
      <c r="D198" s="335">
        <v>7.5</v>
      </c>
    </row>
    <row r="199" spans="1:4" x14ac:dyDescent="0.3">
      <c r="A199" s="333">
        <v>44480</v>
      </c>
      <c r="B199" s="334">
        <v>9195127</v>
      </c>
      <c r="C199" s="335" t="s">
        <v>1113</v>
      </c>
      <c r="D199" s="335">
        <v>7.5</v>
      </c>
    </row>
    <row r="200" spans="1:4" x14ac:dyDescent="0.3">
      <c r="A200" s="333">
        <v>44484</v>
      </c>
      <c r="B200" s="334">
        <v>9195133</v>
      </c>
      <c r="C200" s="335" t="s">
        <v>1114</v>
      </c>
      <c r="D200" s="335">
        <v>7.5</v>
      </c>
    </row>
    <row r="201" spans="1:4" x14ac:dyDescent="0.3">
      <c r="A201" s="333">
        <v>44470</v>
      </c>
      <c r="B201" s="334">
        <v>9261349</v>
      </c>
      <c r="C201" s="335" t="s">
        <v>1116</v>
      </c>
      <c r="D201" s="335">
        <v>7.5</v>
      </c>
    </row>
    <row r="202" spans="1:4" x14ac:dyDescent="0.3">
      <c r="A202" s="333">
        <v>44480</v>
      </c>
      <c r="B202" s="334">
        <v>9263003</v>
      </c>
      <c r="C202" s="335" t="s">
        <v>1117</v>
      </c>
      <c r="D202" s="335">
        <v>8</v>
      </c>
    </row>
    <row r="203" spans="1:4" x14ac:dyDescent="0.3">
      <c r="A203" s="333">
        <v>44484</v>
      </c>
      <c r="B203" s="334">
        <v>9263004</v>
      </c>
      <c r="C203" s="335" t="s">
        <v>1118</v>
      </c>
      <c r="D203" s="335">
        <v>7.5</v>
      </c>
    </row>
    <row r="204" spans="1:4" x14ac:dyDescent="0.3">
      <c r="A204" s="333">
        <v>44488</v>
      </c>
      <c r="B204" s="334">
        <v>9263005</v>
      </c>
      <c r="C204" s="335" t="s">
        <v>1119</v>
      </c>
      <c r="D204" s="335">
        <v>7.5</v>
      </c>
    </row>
    <row r="205" spans="1:4" x14ac:dyDescent="0.3">
      <c r="A205" s="333">
        <v>44489</v>
      </c>
      <c r="B205" s="334">
        <v>9263012</v>
      </c>
      <c r="C205" s="335" t="s">
        <v>1121</v>
      </c>
      <c r="D205" s="335">
        <v>7.5</v>
      </c>
    </row>
    <row r="206" spans="1:4" x14ac:dyDescent="0.3">
      <c r="A206" s="333">
        <v>44490</v>
      </c>
      <c r="B206" s="334">
        <v>9263013</v>
      </c>
      <c r="C206" s="335" t="s">
        <v>1122</v>
      </c>
      <c r="D206" s="335">
        <v>7.5</v>
      </c>
    </row>
    <row r="207" spans="1:4" x14ac:dyDescent="0.3">
      <c r="A207" s="333">
        <v>44488</v>
      </c>
      <c r="B207" s="334">
        <v>9263014</v>
      </c>
      <c r="C207" s="335" t="s">
        <v>1123</v>
      </c>
      <c r="D207" s="335">
        <v>6.68</v>
      </c>
    </row>
    <row r="208" spans="1:4" x14ac:dyDescent="0.3">
      <c r="A208" s="333">
        <v>44482</v>
      </c>
      <c r="B208" s="334">
        <v>9263016</v>
      </c>
      <c r="C208" s="335" t="s">
        <v>1124</v>
      </c>
      <c r="D208" s="335">
        <v>7.5</v>
      </c>
    </row>
    <row r="209" spans="1:4" x14ac:dyDescent="0.3">
      <c r="A209" s="333">
        <v>44489</v>
      </c>
      <c r="B209" s="334">
        <v>9263020</v>
      </c>
      <c r="C209" s="335" t="s">
        <v>1125</v>
      </c>
      <c r="D209" s="335">
        <v>7.5</v>
      </c>
    </row>
    <row r="210" spans="1:4" x14ac:dyDescent="0.3">
      <c r="A210" s="333">
        <v>44484</v>
      </c>
      <c r="B210" s="334">
        <v>9263022</v>
      </c>
      <c r="C210" s="335" t="s">
        <v>1126</v>
      </c>
      <c r="D210" s="335">
        <v>7.5</v>
      </c>
    </row>
    <row r="211" spans="1:4" x14ac:dyDescent="0.3">
      <c r="A211" s="333">
        <v>44487</v>
      </c>
      <c r="B211" s="334">
        <v>9263033</v>
      </c>
      <c r="C211" s="335" t="s">
        <v>1127</v>
      </c>
      <c r="D211" s="335">
        <v>7.5</v>
      </c>
    </row>
    <row r="212" spans="1:4" x14ac:dyDescent="0.3">
      <c r="A212" s="333">
        <v>44473</v>
      </c>
      <c r="B212" s="334">
        <v>9263034</v>
      </c>
      <c r="C212" s="335" t="s">
        <v>1128</v>
      </c>
      <c r="D212" s="335">
        <v>7.5</v>
      </c>
    </row>
    <row r="213" spans="1:4" x14ac:dyDescent="0.3">
      <c r="A213" s="333">
        <v>44487</v>
      </c>
      <c r="B213" s="334">
        <v>9263049</v>
      </c>
      <c r="C213" s="335" t="s">
        <v>1129</v>
      </c>
      <c r="D213" s="335">
        <v>6.64</v>
      </c>
    </row>
    <row r="214" spans="1:4" x14ac:dyDescent="0.3">
      <c r="A214" s="333">
        <v>44482</v>
      </c>
      <c r="B214" s="334">
        <v>9263051</v>
      </c>
      <c r="C214" s="335" t="s">
        <v>1130</v>
      </c>
      <c r="D214" s="335">
        <v>6.64</v>
      </c>
    </row>
    <row r="215" spans="1:4" x14ac:dyDescent="0.3">
      <c r="A215" s="333">
        <v>44484</v>
      </c>
      <c r="B215" s="334">
        <v>9263054</v>
      </c>
      <c r="C215" s="335" t="s">
        <v>1132</v>
      </c>
      <c r="D215" s="335">
        <v>7.5</v>
      </c>
    </row>
    <row r="216" spans="1:4" x14ac:dyDescent="0.3">
      <c r="A216" s="333">
        <v>44481</v>
      </c>
      <c r="B216" s="334">
        <v>9263066</v>
      </c>
      <c r="C216" s="335" t="s">
        <v>1134</v>
      </c>
      <c r="D216" s="335">
        <v>7.5</v>
      </c>
    </row>
    <row r="217" spans="1:4" x14ac:dyDescent="0.3">
      <c r="A217" s="333">
        <v>44482</v>
      </c>
      <c r="B217" s="334">
        <v>9263067</v>
      </c>
      <c r="C217" s="335" t="s">
        <v>1214</v>
      </c>
      <c r="D217" s="335">
        <v>7.5</v>
      </c>
    </row>
    <row r="218" spans="1:4" x14ac:dyDescent="0.3">
      <c r="A218" s="333">
        <v>44480</v>
      </c>
      <c r="B218" s="334">
        <v>9263078</v>
      </c>
      <c r="C218" s="335" t="s">
        <v>1137</v>
      </c>
      <c r="D218" s="335">
        <v>6.64</v>
      </c>
    </row>
    <row r="219" spans="1:4" x14ac:dyDescent="0.3">
      <c r="A219" s="333">
        <v>44477</v>
      </c>
      <c r="B219" s="334">
        <v>9263079</v>
      </c>
      <c r="C219" s="335" t="s">
        <v>1138</v>
      </c>
      <c r="D219" s="335">
        <v>7.5</v>
      </c>
    </row>
    <row r="220" spans="1:4" x14ac:dyDescent="0.3">
      <c r="A220" s="333">
        <v>44482</v>
      </c>
      <c r="B220" s="334">
        <v>9263080</v>
      </c>
      <c r="C220" s="335" t="s">
        <v>1139</v>
      </c>
      <c r="D220" s="335">
        <v>7.5</v>
      </c>
    </row>
    <row r="221" spans="1:4" x14ac:dyDescent="0.3">
      <c r="A221" s="333">
        <v>44484</v>
      </c>
      <c r="B221" s="334">
        <v>9263089</v>
      </c>
      <c r="C221" s="335" t="s">
        <v>1142</v>
      </c>
      <c r="D221" s="335">
        <v>7.5</v>
      </c>
    </row>
    <row r="222" spans="1:4" x14ac:dyDescent="0.3">
      <c r="A222" s="333">
        <v>44489</v>
      </c>
      <c r="B222" s="334">
        <v>9263111</v>
      </c>
      <c r="C222" s="335" t="s">
        <v>1144</v>
      </c>
      <c r="D222" s="335">
        <v>6.64</v>
      </c>
    </row>
    <row r="223" spans="1:4" x14ac:dyDescent="0.3">
      <c r="A223" s="333">
        <v>44483</v>
      </c>
      <c r="B223" s="334">
        <v>9263128</v>
      </c>
      <c r="C223" s="335" t="s">
        <v>1146</v>
      </c>
      <c r="D223" s="335">
        <v>6.64</v>
      </c>
    </row>
    <row r="224" spans="1:4" x14ac:dyDescent="0.3">
      <c r="A224" s="333">
        <v>44487</v>
      </c>
      <c r="B224" s="334">
        <v>9263128</v>
      </c>
      <c r="C224" s="335" t="s">
        <v>1146</v>
      </c>
      <c r="D224" s="335">
        <v>7.5</v>
      </c>
    </row>
    <row r="225" spans="1:4" x14ac:dyDescent="0.3">
      <c r="A225" s="333">
        <v>44480</v>
      </c>
      <c r="B225" s="334">
        <v>9263134</v>
      </c>
      <c r="C225" s="335" t="s">
        <v>1147</v>
      </c>
      <c r="D225" s="335">
        <v>7.5</v>
      </c>
    </row>
    <row r="226" spans="1:4" x14ac:dyDescent="0.3">
      <c r="A226" s="333">
        <v>44477</v>
      </c>
      <c r="B226" s="334">
        <v>9263139</v>
      </c>
      <c r="C226" s="335" t="s">
        <v>1148</v>
      </c>
      <c r="D226" s="335">
        <v>15</v>
      </c>
    </row>
    <row r="227" spans="1:4" x14ac:dyDescent="0.3">
      <c r="A227" s="333">
        <v>44495</v>
      </c>
      <c r="B227" s="334">
        <v>9263139</v>
      </c>
      <c r="C227" s="335" t="s">
        <v>1148</v>
      </c>
      <c r="D227" s="335">
        <v>7.5</v>
      </c>
    </row>
    <row r="228" spans="1:4" x14ac:dyDescent="0.3">
      <c r="A228" s="333">
        <v>44494</v>
      </c>
      <c r="B228" s="334">
        <v>9263142</v>
      </c>
      <c r="C228" s="335" t="s">
        <v>1149</v>
      </c>
      <c r="D228" s="335">
        <v>7.5</v>
      </c>
    </row>
    <row r="229" spans="1:4" x14ac:dyDescent="0.3">
      <c r="A229" s="333">
        <v>44484</v>
      </c>
      <c r="B229" s="334">
        <v>9263146</v>
      </c>
      <c r="C229" s="335" t="s">
        <v>1291</v>
      </c>
      <c r="D229" s="335">
        <v>6.64</v>
      </c>
    </row>
    <row r="230" spans="1:4" x14ac:dyDescent="0.3">
      <c r="A230" s="333">
        <v>44480</v>
      </c>
      <c r="B230" s="334">
        <v>9263148</v>
      </c>
      <c r="C230" s="335" t="s">
        <v>1151</v>
      </c>
      <c r="D230" s="335">
        <v>7.5</v>
      </c>
    </row>
    <row r="231" spans="1:4" x14ac:dyDescent="0.3">
      <c r="A231" s="333">
        <v>44481</v>
      </c>
      <c r="B231" s="334">
        <v>9263154</v>
      </c>
      <c r="C231" s="335" t="s">
        <v>1153</v>
      </c>
      <c r="D231" s="335">
        <v>7.5</v>
      </c>
    </row>
    <row r="232" spans="1:4" x14ac:dyDescent="0.3">
      <c r="A232" s="333">
        <v>44480</v>
      </c>
      <c r="B232" s="334">
        <v>9263158</v>
      </c>
      <c r="C232" s="335" t="s">
        <v>1154</v>
      </c>
      <c r="D232" s="335">
        <v>7.5</v>
      </c>
    </row>
    <row r="233" spans="1:4" x14ac:dyDescent="0.3">
      <c r="A233" s="333">
        <v>44477</v>
      </c>
      <c r="B233" s="334">
        <v>9263161</v>
      </c>
      <c r="C233" s="335" t="s">
        <v>1155</v>
      </c>
      <c r="D233" s="335">
        <v>3.32</v>
      </c>
    </row>
    <row r="234" spans="1:4" x14ac:dyDescent="0.3">
      <c r="A234" s="333">
        <v>44477</v>
      </c>
      <c r="B234" s="334">
        <v>9263164</v>
      </c>
      <c r="C234" s="335" t="s">
        <v>1156</v>
      </c>
      <c r="D234" s="335">
        <v>7.5</v>
      </c>
    </row>
    <row r="235" spans="1:4" x14ac:dyDescent="0.3">
      <c r="A235" s="333">
        <v>44480</v>
      </c>
      <c r="B235" s="334">
        <v>9263167</v>
      </c>
      <c r="C235" s="335" t="s">
        <v>1157</v>
      </c>
      <c r="D235" s="335">
        <v>7.5</v>
      </c>
    </row>
    <row r="236" spans="1:4" x14ac:dyDescent="0.3">
      <c r="A236" s="333">
        <v>44483</v>
      </c>
      <c r="B236" s="334">
        <v>9263169</v>
      </c>
      <c r="C236" s="335" t="s">
        <v>1158</v>
      </c>
      <c r="D236" s="335">
        <v>7.5</v>
      </c>
    </row>
    <row r="237" spans="1:4" x14ac:dyDescent="0.3">
      <c r="A237" s="333">
        <v>44480</v>
      </c>
      <c r="B237" s="334">
        <v>9263188</v>
      </c>
      <c r="C237" s="335" t="s">
        <v>1159</v>
      </c>
      <c r="D237" s="335">
        <v>7.5</v>
      </c>
    </row>
    <row r="238" spans="1:4" x14ac:dyDescent="0.3">
      <c r="A238" s="333">
        <v>44484</v>
      </c>
      <c r="B238" s="334">
        <v>9263209</v>
      </c>
      <c r="C238" s="335" t="s">
        <v>1161</v>
      </c>
      <c r="D238" s="335">
        <v>7.5</v>
      </c>
    </row>
    <row r="239" spans="1:4" x14ac:dyDescent="0.3">
      <c r="A239" s="333">
        <v>44483</v>
      </c>
      <c r="B239" s="334">
        <v>9263215</v>
      </c>
      <c r="C239" s="335" t="s">
        <v>1163</v>
      </c>
      <c r="D239" s="335">
        <v>7.5</v>
      </c>
    </row>
    <row r="240" spans="1:4" x14ac:dyDescent="0.3">
      <c r="A240" s="333">
        <v>44480</v>
      </c>
      <c r="B240" s="334">
        <v>9263237</v>
      </c>
      <c r="C240" s="335" t="s">
        <v>1164</v>
      </c>
      <c r="D240" s="335">
        <v>7.5</v>
      </c>
    </row>
    <row r="241" spans="1:4" x14ac:dyDescent="0.3">
      <c r="A241" s="333">
        <v>44487</v>
      </c>
      <c r="B241" s="334">
        <v>9263240</v>
      </c>
      <c r="C241" s="335" t="s">
        <v>1165</v>
      </c>
      <c r="D241" s="335">
        <v>6.64</v>
      </c>
    </row>
    <row r="242" spans="1:4" x14ac:dyDescent="0.3">
      <c r="A242" s="333">
        <v>44482</v>
      </c>
      <c r="B242" s="334">
        <v>9263372</v>
      </c>
      <c r="C242" s="335" t="s">
        <v>1166</v>
      </c>
      <c r="D242" s="335">
        <v>7.5</v>
      </c>
    </row>
    <row r="243" spans="1:4" x14ac:dyDescent="0.3">
      <c r="A243" s="333">
        <v>44477</v>
      </c>
      <c r="B243" s="334">
        <v>9268103</v>
      </c>
      <c r="C243" s="335" t="s">
        <v>1167</v>
      </c>
      <c r="D243" s="335">
        <v>6.64</v>
      </c>
    </row>
    <row r="244" spans="1:4" x14ac:dyDescent="0.3">
      <c r="A244" s="333">
        <v>44480</v>
      </c>
      <c r="B244" s="334">
        <v>10101043</v>
      </c>
      <c r="C244" s="335" t="s">
        <v>1168</v>
      </c>
      <c r="D244" s="335">
        <v>6.64</v>
      </c>
    </row>
    <row r="245" spans="1:4" x14ac:dyDescent="0.3">
      <c r="A245" s="333">
        <v>44480</v>
      </c>
      <c r="B245" s="334">
        <v>10101047</v>
      </c>
      <c r="C245" s="335" t="s">
        <v>1169</v>
      </c>
      <c r="D245" s="335">
        <v>6</v>
      </c>
    </row>
    <row r="246" spans="1:4" x14ac:dyDescent="0.3">
      <c r="A246" s="333">
        <v>44495</v>
      </c>
      <c r="B246" s="334">
        <v>68801963</v>
      </c>
      <c r="C246" s="335" t="s">
        <v>116</v>
      </c>
      <c r="D246" s="335">
        <v>7.5</v>
      </c>
    </row>
    <row r="247" spans="1:4" x14ac:dyDescent="0.3">
      <c r="A247" s="333">
        <v>44473</v>
      </c>
      <c r="B247" s="334">
        <v>80211412</v>
      </c>
      <c r="C247" s="335" t="s">
        <v>1172</v>
      </c>
      <c r="D247" s="335">
        <v>-141.81</v>
      </c>
    </row>
    <row r="248" spans="1:4" x14ac:dyDescent="0.3">
      <c r="A248" s="333">
        <v>44480</v>
      </c>
      <c r="B248" s="334">
        <v>80211453</v>
      </c>
      <c r="C248" s="335" t="s">
        <v>1172</v>
      </c>
      <c r="D248" s="335">
        <v>-227.36</v>
      </c>
    </row>
    <row r="249" spans="1:4" x14ac:dyDescent="0.3">
      <c r="A249" s="333">
        <v>44491</v>
      </c>
      <c r="B249" s="334">
        <v>80211510</v>
      </c>
      <c r="C249" s="335" t="s">
        <v>1172</v>
      </c>
      <c r="D249" s="335">
        <v>-182.94</v>
      </c>
    </row>
    <row r="250" spans="1:4" x14ac:dyDescent="0.3">
      <c r="A250" s="333">
        <v>44473</v>
      </c>
      <c r="B250" s="334">
        <v>92631597</v>
      </c>
      <c r="C250" s="335" t="s">
        <v>1173</v>
      </c>
      <c r="D250" s="335">
        <v>7.5</v>
      </c>
    </row>
    <row r="251" spans="1:4" x14ac:dyDescent="0.3">
      <c r="A251" s="333">
        <v>44484</v>
      </c>
      <c r="B251" s="334">
        <v>101010101</v>
      </c>
      <c r="C251" s="335" t="s">
        <v>150</v>
      </c>
      <c r="D251" s="335">
        <v>6.64</v>
      </c>
    </row>
    <row r="252" spans="1:4" x14ac:dyDescent="0.3">
      <c r="A252" s="333">
        <v>44474</v>
      </c>
      <c r="B252" s="334">
        <v>101010105</v>
      </c>
      <c r="C252" s="335" t="s">
        <v>1174</v>
      </c>
      <c r="D252" s="335">
        <v>6</v>
      </c>
    </row>
    <row r="253" spans="1:4" x14ac:dyDescent="0.3">
      <c r="A253" s="333">
        <v>44487</v>
      </c>
      <c r="B253" s="334">
        <v>101010142</v>
      </c>
      <c r="C253" s="335" t="s">
        <v>1175</v>
      </c>
      <c r="D253" s="335">
        <v>6.64</v>
      </c>
    </row>
    <row r="254" spans="1:4" x14ac:dyDescent="0.3">
      <c r="A254" s="333">
        <v>44489</v>
      </c>
      <c r="B254" s="334">
        <v>101010144</v>
      </c>
      <c r="C254" s="335" t="s">
        <v>1176</v>
      </c>
      <c r="D254" s="335">
        <v>7.5</v>
      </c>
    </row>
    <row r="255" spans="1:4" x14ac:dyDescent="0.3">
      <c r="A255" s="333">
        <v>44474</v>
      </c>
      <c r="B255" s="334">
        <v>101010158</v>
      </c>
      <c r="C255" s="335" t="s">
        <v>1281</v>
      </c>
      <c r="D255" s="335">
        <v>7.5</v>
      </c>
    </row>
    <row r="256" spans="1:4" x14ac:dyDescent="0.3">
      <c r="A256" s="333">
        <v>44484</v>
      </c>
      <c r="B256" s="334">
        <v>101010160</v>
      </c>
      <c r="C256" s="335" t="s">
        <v>1177</v>
      </c>
      <c r="D256" s="335">
        <v>7.5</v>
      </c>
    </row>
    <row r="257" spans="1:6" x14ac:dyDescent="0.3">
      <c r="A257" s="333">
        <v>44480</v>
      </c>
      <c r="B257" s="334">
        <v>101010170</v>
      </c>
      <c r="C257" s="335" t="s">
        <v>1178</v>
      </c>
      <c r="D257" s="335">
        <v>7.5</v>
      </c>
    </row>
    <row r="258" spans="1:6" x14ac:dyDescent="0.3">
      <c r="A258" s="333">
        <v>44489</v>
      </c>
      <c r="B258" s="334">
        <v>101010171</v>
      </c>
      <c r="C258" s="335" t="s">
        <v>1179</v>
      </c>
      <c r="D258" s="335">
        <v>6</v>
      </c>
    </row>
    <row r="259" spans="1:6" x14ac:dyDescent="0.3">
      <c r="A259" s="333">
        <v>44484</v>
      </c>
      <c r="B259" s="334">
        <v>101010229</v>
      </c>
      <c r="C259" s="335" t="s">
        <v>1181</v>
      </c>
      <c r="D259" s="335">
        <v>6.64</v>
      </c>
    </row>
    <row r="260" spans="1:6" x14ac:dyDescent="0.3">
      <c r="A260" s="333">
        <v>44484</v>
      </c>
      <c r="B260" s="334">
        <v>101010249</v>
      </c>
      <c r="C260" s="335" t="s">
        <v>1182</v>
      </c>
      <c r="D260" s="335">
        <v>7.5</v>
      </c>
    </row>
    <row r="261" spans="1:6" x14ac:dyDescent="0.3">
      <c r="A261" s="333">
        <v>44497</v>
      </c>
      <c r="B261" s="334">
        <v>101020176</v>
      </c>
      <c r="C261" s="335" t="s">
        <v>1183</v>
      </c>
      <c r="D261" s="335">
        <v>7.5</v>
      </c>
    </row>
    <row r="262" spans="1:6" x14ac:dyDescent="0.3">
      <c r="A262" s="333">
        <v>44489</v>
      </c>
      <c r="B262" s="334">
        <v>324143288</v>
      </c>
      <c r="C262" s="335" t="s">
        <v>1184</v>
      </c>
      <c r="D262" s="335">
        <v>-24</v>
      </c>
    </row>
    <row r="263" spans="1:6" x14ac:dyDescent="0.3">
      <c r="A263" s="333">
        <v>44494</v>
      </c>
      <c r="B263" s="334">
        <v>1010047995</v>
      </c>
      <c r="C263" s="335" t="s">
        <v>1185</v>
      </c>
      <c r="D263" s="335" t="s">
        <v>1230</v>
      </c>
    </row>
    <row r="264" spans="1:6" ht="45" x14ac:dyDescent="0.3">
      <c r="A264" s="333">
        <v>44475</v>
      </c>
      <c r="B264" s="334">
        <v>2027800001</v>
      </c>
      <c r="C264" s="335" t="s">
        <v>1188</v>
      </c>
      <c r="D264" s="335">
        <v>6.64</v>
      </c>
      <c r="E264" s="391" t="s">
        <v>1285</v>
      </c>
    </row>
    <row r="265" spans="1:6" ht="20.399999999999999" x14ac:dyDescent="0.3">
      <c r="A265" s="333">
        <v>44480</v>
      </c>
      <c r="B265" s="334">
        <v>2028100001</v>
      </c>
      <c r="C265" s="335" t="s">
        <v>1188</v>
      </c>
      <c r="D265" s="335">
        <v>15</v>
      </c>
      <c r="E265" s="330" t="s">
        <v>1241</v>
      </c>
    </row>
    <row r="266" spans="1:6" ht="20.399999999999999" x14ac:dyDescent="0.3">
      <c r="A266" s="333">
        <v>44481</v>
      </c>
      <c r="B266" s="334">
        <v>2028400001</v>
      </c>
      <c r="C266" s="335" t="s">
        <v>1188</v>
      </c>
      <c r="D266" s="335">
        <v>7.5</v>
      </c>
      <c r="E266" s="330" t="s">
        <v>1203</v>
      </c>
    </row>
    <row r="267" spans="1:6" ht="20.399999999999999" x14ac:dyDescent="0.3">
      <c r="A267" s="333">
        <v>44482</v>
      </c>
      <c r="B267" s="334">
        <v>2028500002</v>
      </c>
      <c r="C267" s="335" t="s">
        <v>1188</v>
      </c>
      <c r="D267" s="335">
        <v>15</v>
      </c>
      <c r="E267" s="330" t="s">
        <v>1318</v>
      </c>
      <c r="F267" s="330" t="s">
        <v>1319</v>
      </c>
    </row>
    <row r="268" spans="1:6" ht="20.399999999999999" x14ac:dyDescent="0.3">
      <c r="A268" s="333">
        <v>44488</v>
      </c>
      <c r="B268" s="334">
        <v>2029100001</v>
      </c>
      <c r="C268" s="335" t="s">
        <v>1188</v>
      </c>
      <c r="D268" s="335">
        <v>7.5</v>
      </c>
      <c r="E268" s="330" t="s">
        <v>1320</v>
      </c>
    </row>
    <row r="269" spans="1:6" ht="20.399999999999999" x14ac:dyDescent="0.3">
      <c r="A269" s="333">
        <v>44490</v>
      </c>
      <c r="B269" s="334">
        <v>2029300001</v>
      </c>
      <c r="C269" s="335" t="s">
        <v>1188</v>
      </c>
      <c r="D269" s="335">
        <v>7.5</v>
      </c>
      <c r="E269" s="330" t="s">
        <v>1321</v>
      </c>
    </row>
    <row r="270" spans="1:6" ht="20.399999999999999" x14ac:dyDescent="0.3">
      <c r="A270" s="333">
        <v>44491</v>
      </c>
      <c r="B270" s="334">
        <v>2029400001</v>
      </c>
      <c r="C270" s="335" t="s">
        <v>1188</v>
      </c>
      <c r="D270" s="335">
        <v>7.5</v>
      </c>
      <c r="E270" s="330" t="s">
        <v>1206</v>
      </c>
    </row>
    <row r="271" spans="1:6" ht="20.399999999999999" x14ac:dyDescent="0.3">
      <c r="A271" s="333">
        <v>44496</v>
      </c>
      <c r="B271" s="334">
        <v>2029900001</v>
      </c>
      <c r="C271" s="335" t="s">
        <v>1188</v>
      </c>
      <c r="D271" s="335">
        <v>7.5</v>
      </c>
      <c r="E271" s="330" t="s">
        <v>1322</v>
      </c>
    </row>
    <row r="272" spans="1:6" x14ac:dyDescent="0.3">
      <c r="A272" s="333">
        <v>44487</v>
      </c>
      <c r="B272" s="334">
        <v>7405229557</v>
      </c>
      <c r="C272" s="335" t="s">
        <v>346</v>
      </c>
      <c r="D272" s="335">
        <v>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topLeftCell="A237" workbookViewId="0">
      <selection activeCell="D114" sqref="D114"/>
    </sheetView>
  </sheetViews>
  <sheetFormatPr defaultRowHeight="18" customHeight="1" x14ac:dyDescent="0.3"/>
  <cols>
    <col min="1" max="1" width="18.33203125" customWidth="1"/>
    <col min="2" max="2" width="15" customWidth="1"/>
    <col min="3" max="3" width="35.109375" customWidth="1"/>
  </cols>
  <sheetData>
    <row r="1" spans="1:4" ht="18" customHeight="1" x14ac:dyDescent="0.3">
      <c r="A1" s="371" t="s">
        <v>1222</v>
      </c>
      <c r="B1" s="372" t="s">
        <v>1223</v>
      </c>
      <c r="C1" s="317" t="s">
        <v>906</v>
      </c>
      <c r="D1" s="317" t="s">
        <v>29</v>
      </c>
    </row>
    <row r="2" spans="1:4" ht="18" customHeight="1" x14ac:dyDescent="0.3">
      <c r="A2" s="333">
        <v>44448</v>
      </c>
      <c r="B2" s="334">
        <v>0</v>
      </c>
      <c r="C2" s="335" t="s">
        <v>913</v>
      </c>
      <c r="D2" s="335">
        <v>7.5</v>
      </c>
    </row>
    <row r="3" spans="1:4" ht="18" customHeight="1" x14ac:dyDescent="0.3">
      <c r="A3" s="333">
        <v>44452</v>
      </c>
      <c r="B3" s="334">
        <v>0</v>
      </c>
      <c r="C3" s="335" t="s">
        <v>910</v>
      </c>
      <c r="D3" s="335">
        <v>6</v>
      </c>
    </row>
    <row r="4" spans="1:4" ht="18" customHeight="1" x14ac:dyDescent="0.3">
      <c r="A4" s="333">
        <v>44453</v>
      </c>
      <c r="B4" s="334">
        <v>0</v>
      </c>
      <c r="C4" s="335" t="s">
        <v>909</v>
      </c>
      <c r="D4" s="335">
        <v>6.7</v>
      </c>
    </row>
    <row r="5" spans="1:4" ht="18" customHeight="1" x14ac:dyDescent="0.3">
      <c r="A5" s="333">
        <v>44453</v>
      </c>
      <c r="B5" s="334">
        <v>0</v>
      </c>
      <c r="C5" s="335" t="s">
        <v>1253</v>
      </c>
      <c r="D5" s="335">
        <v>7.5</v>
      </c>
    </row>
    <row r="6" spans="1:4" ht="18" customHeight="1" x14ac:dyDescent="0.3">
      <c r="A6" s="333">
        <v>44455</v>
      </c>
      <c r="B6" s="334">
        <v>0</v>
      </c>
      <c r="C6" s="335" t="s">
        <v>914</v>
      </c>
      <c r="D6" s="335">
        <v>6.64</v>
      </c>
    </row>
    <row r="7" spans="1:4" ht="18" customHeight="1" x14ac:dyDescent="0.3">
      <c r="A7" s="333">
        <v>44459</v>
      </c>
      <c r="B7" s="334">
        <v>0</v>
      </c>
      <c r="C7" s="335" t="s">
        <v>529</v>
      </c>
      <c r="D7" s="335">
        <v>7.5</v>
      </c>
    </row>
    <row r="8" spans="1:4" ht="18" customHeight="1" x14ac:dyDescent="0.3">
      <c r="A8" s="333">
        <v>44459</v>
      </c>
      <c r="B8" s="334">
        <v>0</v>
      </c>
      <c r="C8" s="335" t="s">
        <v>916</v>
      </c>
      <c r="D8" s="335">
        <v>7.5</v>
      </c>
    </row>
    <row r="9" spans="1:4" ht="18" customHeight="1" x14ac:dyDescent="0.3">
      <c r="A9" s="333">
        <v>44453</v>
      </c>
      <c r="B9" s="334">
        <v>7</v>
      </c>
      <c r="C9" s="335" t="s">
        <v>918</v>
      </c>
      <c r="D9" s="335">
        <v>6.64</v>
      </c>
    </row>
    <row r="10" spans="1:4" ht="18" customHeight="1" x14ac:dyDescent="0.3">
      <c r="A10" s="333">
        <v>44456</v>
      </c>
      <c r="B10" s="334">
        <v>8</v>
      </c>
      <c r="C10" s="335" t="s">
        <v>1255</v>
      </c>
      <c r="D10" s="335">
        <v>7.5</v>
      </c>
    </row>
    <row r="11" spans="1:4" ht="18" customHeight="1" x14ac:dyDescent="0.3">
      <c r="A11" s="333">
        <v>44449</v>
      </c>
      <c r="B11" s="334">
        <v>9</v>
      </c>
      <c r="C11" s="335">
        <v>0</v>
      </c>
      <c r="D11" s="335">
        <v>-5</v>
      </c>
    </row>
    <row r="12" spans="1:4" ht="18" customHeight="1" x14ac:dyDescent="0.3">
      <c r="A12" s="333">
        <v>44469</v>
      </c>
      <c r="B12" s="334">
        <v>9</v>
      </c>
      <c r="C12" s="335">
        <v>0</v>
      </c>
      <c r="D12" s="335">
        <v>-5.9</v>
      </c>
    </row>
    <row r="13" spans="1:4" ht="18" customHeight="1" x14ac:dyDescent="0.3">
      <c r="A13" s="333">
        <v>44469</v>
      </c>
      <c r="B13" s="334">
        <v>9</v>
      </c>
      <c r="C13" s="335">
        <v>0</v>
      </c>
      <c r="D13" s="335">
        <v>-6</v>
      </c>
    </row>
    <row r="14" spans="1:4" ht="18" customHeight="1" x14ac:dyDescent="0.3">
      <c r="A14" s="333">
        <v>44469</v>
      </c>
      <c r="B14" s="334">
        <v>9</v>
      </c>
      <c r="C14" s="335">
        <v>0</v>
      </c>
      <c r="D14" s="335">
        <v>-24.01</v>
      </c>
    </row>
    <row r="15" spans="1:4" ht="18" customHeight="1" x14ac:dyDescent="0.3">
      <c r="A15" s="333">
        <v>44452</v>
      </c>
      <c r="B15" s="334">
        <v>21</v>
      </c>
      <c r="C15" s="335" t="s">
        <v>920</v>
      </c>
      <c r="D15" s="335">
        <v>6.64</v>
      </c>
    </row>
    <row r="16" spans="1:4" ht="18" customHeight="1" x14ac:dyDescent="0.3">
      <c r="A16" s="333">
        <v>44455</v>
      </c>
      <c r="B16" s="334">
        <v>25</v>
      </c>
      <c r="C16" s="335" t="s">
        <v>921</v>
      </c>
      <c r="D16" s="335">
        <v>6</v>
      </c>
    </row>
    <row r="17" spans="1:4" ht="18" customHeight="1" x14ac:dyDescent="0.3">
      <c r="A17" s="333">
        <v>44452</v>
      </c>
      <c r="B17" s="334">
        <v>28</v>
      </c>
      <c r="C17" s="335" t="s">
        <v>922</v>
      </c>
      <c r="D17" s="335">
        <v>6.64</v>
      </c>
    </row>
    <row r="18" spans="1:4" ht="18" customHeight="1" x14ac:dyDescent="0.3">
      <c r="A18" s="333">
        <v>44452</v>
      </c>
      <c r="B18" s="334">
        <v>32</v>
      </c>
      <c r="C18" s="335" t="s">
        <v>1256</v>
      </c>
      <c r="D18" s="335">
        <v>7.5</v>
      </c>
    </row>
    <row r="19" spans="1:4" ht="18" customHeight="1" x14ac:dyDescent="0.3">
      <c r="A19" s="333">
        <v>44455</v>
      </c>
      <c r="B19" s="334">
        <v>34</v>
      </c>
      <c r="C19" s="335" t="s">
        <v>925</v>
      </c>
      <c r="D19" s="335">
        <v>6</v>
      </c>
    </row>
    <row r="20" spans="1:4" ht="18" customHeight="1" x14ac:dyDescent="0.3">
      <c r="A20" s="333">
        <v>44456</v>
      </c>
      <c r="B20" s="334">
        <v>40</v>
      </c>
      <c r="C20" s="335" t="s">
        <v>926</v>
      </c>
      <c r="D20" s="335">
        <v>7.5</v>
      </c>
    </row>
    <row r="21" spans="1:4" ht="18" customHeight="1" x14ac:dyDescent="0.3">
      <c r="A21" s="333">
        <v>44455</v>
      </c>
      <c r="B21" s="334">
        <v>55</v>
      </c>
      <c r="C21" s="335" t="s">
        <v>927</v>
      </c>
      <c r="D21" s="335">
        <v>6.64</v>
      </c>
    </row>
    <row r="22" spans="1:4" ht="18" customHeight="1" x14ac:dyDescent="0.3">
      <c r="A22" s="333">
        <v>44455</v>
      </c>
      <c r="B22" s="334">
        <v>58</v>
      </c>
      <c r="C22" s="335" t="s">
        <v>928</v>
      </c>
      <c r="D22" s="335">
        <v>7.5</v>
      </c>
    </row>
    <row r="23" spans="1:4" ht="18" customHeight="1" x14ac:dyDescent="0.3">
      <c r="A23" s="333">
        <v>44459</v>
      </c>
      <c r="B23" s="334">
        <v>81</v>
      </c>
      <c r="C23" s="335" t="s">
        <v>930</v>
      </c>
      <c r="D23" s="335">
        <v>6.64</v>
      </c>
    </row>
    <row r="24" spans="1:4" ht="18" customHeight="1" x14ac:dyDescent="0.3">
      <c r="A24" s="333">
        <v>44455</v>
      </c>
      <c r="B24" s="334">
        <v>85</v>
      </c>
      <c r="C24" s="335" t="s">
        <v>931</v>
      </c>
      <c r="D24" s="335">
        <v>7.5</v>
      </c>
    </row>
    <row r="25" spans="1:4" ht="18" customHeight="1" x14ac:dyDescent="0.3">
      <c r="A25" s="333">
        <v>44462</v>
      </c>
      <c r="B25" s="334">
        <v>90</v>
      </c>
      <c r="C25" s="335" t="s">
        <v>932</v>
      </c>
      <c r="D25" s="335">
        <v>6</v>
      </c>
    </row>
    <row r="26" spans="1:4" ht="18" customHeight="1" x14ac:dyDescent="0.3">
      <c r="A26" s="333">
        <v>44455</v>
      </c>
      <c r="B26" s="334">
        <v>106</v>
      </c>
      <c r="C26" s="335" t="s">
        <v>933</v>
      </c>
      <c r="D26" s="335">
        <v>6.64</v>
      </c>
    </row>
    <row r="27" spans="1:4" ht="18" customHeight="1" x14ac:dyDescent="0.3">
      <c r="A27" s="333">
        <v>44445</v>
      </c>
      <c r="B27" s="334">
        <v>107</v>
      </c>
      <c r="C27" s="335" t="s">
        <v>934</v>
      </c>
      <c r="D27" s="335">
        <v>6.64</v>
      </c>
    </row>
    <row r="28" spans="1:4" ht="18" customHeight="1" x14ac:dyDescent="0.3">
      <c r="A28" s="333">
        <v>44452</v>
      </c>
      <c r="B28" s="334">
        <v>109</v>
      </c>
      <c r="C28" s="335" t="s">
        <v>935</v>
      </c>
      <c r="D28" s="335">
        <v>6.64</v>
      </c>
    </row>
    <row r="29" spans="1:4" ht="18" customHeight="1" x14ac:dyDescent="0.3">
      <c r="A29" s="333">
        <v>44445</v>
      </c>
      <c r="B29" s="334">
        <v>113</v>
      </c>
      <c r="C29" s="335" t="s">
        <v>937</v>
      </c>
      <c r="D29" s="335">
        <v>7.5</v>
      </c>
    </row>
    <row r="30" spans="1:4" ht="18" customHeight="1" x14ac:dyDescent="0.3">
      <c r="A30" s="333">
        <v>44456</v>
      </c>
      <c r="B30" s="334">
        <v>117</v>
      </c>
      <c r="C30" s="335" t="s">
        <v>938</v>
      </c>
      <c r="D30" s="335">
        <v>7.5</v>
      </c>
    </row>
    <row r="31" spans="1:4" ht="18" customHeight="1" x14ac:dyDescent="0.3">
      <c r="A31" s="333">
        <v>44449</v>
      </c>
      <c r="B31" s="334">
        <v>120</v>
      </c>
      <c r="C31" s="335" t="s">
        <v>939</v>
      </c>
      <c r="D31" s="335">
        <v>6.64</v>
      </c>
    </row>
    <row r="32" spans="1:4" ht="18" customHeight="1" x14ac:dyDescent="0.3">
      <c r="A32" s="333">
        <v>44453</v>
      </c>
      <c r="B32" s="334">
        <v>123</v>
      </c>
      <c r="C32" s="335" t="s">
        <v>940</v>
      </c>
      <c r="D32" s="335">
        <v>6</v>
      </c>
    </row>
    <row r="33" spans="1:4" ht="18" customHeight="1" x14ac:dyDescent="0.3">
      <c r="A33" s="333">
        <v>44455</v>
      </c>
      <c r="B33" s="334">
        <v>130</v>
      </c>
      <c r="C33" s="335" t="s">
        <v>941</v>
      </c>
      <c r="D33" s="335">
        <v>6.64</v>
      </c>
    </row>
    <row r="34" spans="1:4" ht="18" customHeight="1" x14ac:dyDescent="0.3">
      <c r="A34" s="333">
        <v>44455</v>
      </c>
      <c r="B34" s="334">
        <v>134</v>
      </c>
      <c r="C34" s="335" t="s">
        <v>942</v>
      </c>
      <c r="D34" s="335">
        <v>7.5</v>
      </c>
    </row>
    <row r="35" spans="1:4" ht="18" customHeight="1" x14ac:dyDescent="0.3">
      <c r="A35" s="333">
        <v>44453</v>
      </c>
      <c r="B35" s="334">
        <v>138</v>
      </c>
      <c r="C35" s="335" t="s">
        <v>944</v>
      </c>
      <c r="D35" s="335">
        <v>7.5</v>
      </c>
    </row>
    <row r="36" spans="1:4" ht="18" customHeight="1" x14ac:dyDescent="0.3">
      <c r="A36" s="333">
        <v>44455</v>
      </c>
      <c r="B36" s="334">
        <v>139</v>
      </c>
      <c r="C36" s="335" t="s">
        <v>945</v>
      </c>
      <c r="D36" s="335">
        <v>6</v>
      </c>
    </row>
    <row r="37" spans="1:4" ht="18" customHeight="1" x14ac:dyDescent="0.3">
      <c r="A37" s="333">
        <v>44459</v>
      </c>
      <c r="B37" s="334">
        <v>142</v>
      </c>
      <c r="C37" s="335" t="s">
        <v>948</v>
      </c>
      <c r="D37" s="335">
        <v>6</v>
      </c>
    </row>
    <row r="38" spans="1:4" ht="18" customHeight="1" x14ac:dyDescent="0.3">
      <c r="A38" s="333">
        <v>44467</v>
      </c>
      <c r="B38" s="334">
        <v>143</v>
      </c>
      <c r="C38" s="335" t="s">
        <v>949</v>
      </c>
      <c r="D38" s="335">
        <v>6</v>
      </c>
    </row>
    <row r="39" spans="1:4" ht="18" customHeight="1" x14ac:dyDescent="0.3">
      <c r="A39" s="333">
        <v>44452</v>
      </c>
      <c r="B39" s="334">
        <v>149</v>
      </c>
      <c r="C39" s="335" t="s">
        <v>951</v>
      </c>
      <c r="D39" s="335">
        <v>6</v>
      </c>
    </row>
    <row r="40" spans="1:4" ht="18" customHeight="1" x14ac:dyDescent="0.3">
      <c r="A40" s="333">
        <v>44445</v>
      </c>
      <c r="B40" s="334">
        <v>168</v>
      </c>
      <c r="C40" s="335" t="s">
        <v>952</v>
      </c>
      <c r="D40" s="335">
        <v>6</v>
      </c>
    </row>
    <row r="41" spans="1:4" ht="18" customHeight="1" x14ac:dyDescent="0.3">
      <c r="A41" s="333">
        <v>44455</v>
      </c>
      <c r="B41" s="334">
        <v>169</v>
      </c>
      <c r="C41" s="335" t="s">
        <v>953</v>
      </c>
      <c r="D41" s="335">
        <v>6.64</v>
      </c>
    </row>
    <row r="42" spans="1:4" ht="18" customHeight="1" x14ac:dyDescent="0.3">
      <c r="A42" s="333">
        <v>44466</v>
      </c>
      <c r="B42" s="334">
        <v>174</v>
      </c>
      <c r="C42" s="335" t="s">
        <v>954</v>
      </c>
      <c r="D42" s="335">
        <v>7.5</v>
      </c>
    </row>
    <row r="43" spans="1:4" ht="18" customHeight="1" x14ac:dyDescent="0.3">
      <c r="A43" s="333">
        <v>44459</v>
      </c>
      <c r="B43" s="334">
        <v>176</v>
      </c>
      <c r="C43" s="335" t="s">
        <v>955</v>
      </c>
      <c r="D43" s="335">
        <v>6</v>
      </c>
    </row>
    <row r="44" spans="1:4" ht="18" customHeight="1" x14ac:dyDescent="0.3">
      <c r="A44" s="333">
        <v>44449</v>
      </c>
      <c r="B44" s="334">
        <v>177</v>
      </c>
      <c r="C44" s="335" t="s">
        <v>956</v>
      </c>
      <c r="D44" s="335">
        <v>6</v>
      </c>
    </row>
    <row r="45" spans="1:4" ht="18" customHeight="1" x14ac:dyDescent="0.3">
      <c r="A45" s="333">
        <v>44455</v>
      </c>
      <c r="B45" s="334">
        <v>182</v>
      </c>
      <c r="C45" s="335" t="s">
        <v>957</v>
      </c>
      <c r="D45" s="335">
        <v>6</v>
      </c>
    </row>
    <row r="46" spans="1:4" ht="18" customHeight="1" x14ac:dyDescent="0.3">
      <c r="A46" s="333">
        <v>44453</v>
      </c>
      <c r="B46" s="334">
        <v>187</v>
      </c>
      <c r="C46" s="335" t="s">
        <v>958</v>
      </c>
      <c r="D46" s="335">
        <v>6</v>
      </c>
    </row>
    <row r="47" spans="1:4" ht="18" customHeight="1" x14ac:dyDescent="0.3">
      <c r="A47" s="333">
        <v>44461</v>
      </c>
      <c r="B47" s="334">
        <v>189</v>
      </c>
      <c r="C47" s="335" t="s">
        <v>959</v>
      </c>
      <c r="D47" s="335">
        <v>6.64</v>
      </c>
    </row>
    <row r="48" spans="1:4" ht="18" customHeight="1" x14ac:dyDescent="0.3">
      <c r="A48" s="333">
        <v>44441</v>
      </c>
      <c r="B48" s="334">
        <v>214</v>
      </c>
      <c r="C48" s="335" t="s">
        <v>960</v>
      </c>
      <c r="D48" s="335">
        <v>6.64</v>
      </c>
    </row>
    <row r="49" spans="1:4" ht="18" customHeight="1" x14ac:dyDescent="0.3">
      <c r="A49" s="333">
        <v>44456</v>
      </c>
      <c r="B49" s="334">
        <v>229</v>
      </c>
      <c r="C49" s="335" t="s">
        <v>961</v>
      </c>
      <c r="D49" s="335">
        <v>7.5</v>
      </c>
    </row>
    <row r="50" spans="1:4" ht="18" customHeight="1" x14ac:dyDescent="0.3">
      <c r="A50" s="333">
        <v>44455</v>
      </c>
      <c r="B50" s="334">
        <v>277</v>
      </c>
      <c r="C50" s="335" t="s">
        <v>962</v>
      </c>
      <c r="D50" s="335">
        <v>6.64</v>
      </c>
    </row>
    <row r="51" spans="1:4" ht="18" customHeight="1" x14ac:dyDescent="0.3">
      <c r="A51" s="333">
        <v>44456</v>
      </c>
      <c r="B51" s="334">
        <v>38819</v>
      </c>
      <c r="C51" s="335" t="s">
        <v>1209</v>
      </c>
      <c r="D51" s="335">
        <v>7.5</v>
      </c>
    </row>
    <row r="52" spans="1:4" ht="18" customHeight="1" x14ac:dyDescent="0.3">
      <c r="A52" s="333">
        <v>44453</v>
      </c>
      <c r="B52" s="334">
        <v>39516</v>
      </c>
      <c r="C52" s="335" t="s">
        <v>963</v>
      </c>
      <c r="D52" s="335">
        <v>7.5</v>
      </c>
    </row>
    <row r="53" spans="1:4" ht="18" customHeight="1" x14ac:dyDescent="0.3">
      <c r="A53" s="333">
        <v>44455</v>
      </c>
      <c r="B53" s="334">
        <v>222222</v>
      </c>
      <c r="C53" s="335" t="s">
        <v>968</v>
      </c>
      <c r="D53" s="335">
        <v>7.5</v>
      </c>
    </row>
    <row r="54" spans="1:4" ht="18" customHeight="1" x14ac:dyDescent="0.3">
      <c r="A54" s="333">
        <v>44455</v>
      </c>
      <c r="B54" s="334">
        <v>290715</v>
      </c>
      <c r="C54" s="335" t="s">
        <v>969</v>
      </c>
      <c r="D54" s="335">
        <v>6</v>
      </c>
    </row>
    <row r="55" spans="1:4" ht="18" customHeight="1" x14ac:dyDescent="0.3">
      <c r="A55" s="333">
        <v>44452</v>
      </c>
      <c r="B55" s="334">
        <v>333333</v>
      </c>
      <c r="C55" s="335" t="s">
        <v>970</v>
      </c>
      <c r="D55" s="335">
        <v>6.64</v>
      </c>
    </row>
    <row r="56" spans="1:4" ht="18" customHeight="1" x14ac:dyDescent="0.3">
      <c r="A56" s="333">
        <v>44459</v>
      </c>
      <c r="B56" s="334">
        <v>756351</v>
      </c>
      <c r="C56" s="335" t="s">
        <v>971</v>
      </c>
      <c r="D56" s="335">
        <v>7.5</v>
      </c>
    </row>
    <row r="57" spans="1:4" ht="18" customHeight="1" x14ac:dyDescent="0.3">
      <c r="A57" s="333">
        <v>44449</v>
      </c>
      <c r="B57" s="334">
        <v>1010133</v>
      </c>
      <c r="C57" s="335" t="s">
        <v>972</v>
      </c>
      <c r="D57" s="335">
        <v>6</v>
      </c>
    </row>
    <row r="58" spans="1:4" ht="18" customHeight="1" x14ac:dyDescent="0.3">
      <c r="A58" s="333">
        <v>44445</v>
      </c>
      <c r="B58" s="334">
        <v>1010140</v>
      </c>
      <c r="C58" s="335" t="s">
        <v>973</v>
      </c>
      <c r="D58" s="335">
        <v>3.75</v>
      </c>
    </row>
    <row r="59" spans="1:4" ht="18" customHeight="1" x14ac:dyDescent="0.3">
      <c r="A59" s="333">
        <v>44448</v>
      </c>
      <c r="B59" s="334">
        <v>1772033</v>
      </c>
      <c r="C59" s="335" t="s">
        <v>974</v>
      </c>
      <c r="D59" s="335">
        <v>7.5</v>
      </c>
    </row>
    <row r="60" spans="1:4" ht="18" customHeight="1" x14ac:dyDescent="0.3">
      <c r="A60" s="333">
        <v>44446</v>
      </c>
      <c r="B60" s="334">
        <v>2893003</v>
      </c>
      <c r="C60" s="335" t="s">
        <v>976</v>
      </c>
      <c r="D60" s="335">
        <v>6</v>
      </c>
    </row>
    <row r="61" spans="1:4" ht="18" customHeight="1" x14ac:dyDescent="0.3">
      <c r="A61" s="333">
        <v>44455</v>
      </c>
      <c r="B61" s="334">
        <v>2893004</v>
      </c>
      <c r="C61" s="335" t="s">
        <v>977</v>
      </c>
      <c r="D61" s="335">
        <v>6.64</v>
      </c>
    </row>
    <row r="62" spans="1:4" ht="18" customHeight="1" x14ac:dyDescent="0.3">
      <c r="A62" s="333">
        <v>44455</v>
      </c>
      <c r="B62" s="334">
        <v>2893005</v>
      </c>
      <c r="C62" s="335" t="s">
        <v>978</v>
      </c>
      <c r="D62" s="335">
        <v>6</v>
      </c>
    </row>
    <row r="63" spans="1:4" ht="18" customHeight="1" x14ac:dyDescent="0.3">
      <c r="A63" s="333">
        <v>44459</v>
      </c>
      <c r="B63" s="334">
        <v>2893006</v>
      </c>
      <c r="C63" s="335" t="s">
        <v>979</v>
      </c>
      <c r="D63" s="335">
        <v>6.64</v>
      </c>
    </row>
    <row r="64" spans="1:4" ht="18" customHeight="1" x14ac:dyDescent="0.3">
      <c r="A64" s="333">
        <v>44455</v>
      </c>
      <c r="B64" s="334">
        <v>2893007</v>
      </c>
      <c r="C64" s="335" t="s">
        <v>980</v>
      </c>
      <c r="D64" s="335">
        <v>6.64</v>
      </c>
    </row>
    <row r="65" spans="1:4" ht="18" customHeight="1" x14ac:dyDescent="0.3">
      <c r="A65" s="333">
        <v>44452</v>
      </c>
      <c r="B65" s="334">
        <v>2893009</v>
      </c>
      <c r="C65" s="335" t="s">
        <v>981</v>
      </c>
      <c r="D65" s="335">
        <v>6</v>
      </c>
    </row>
    <row r="66" spans="1:4" ht="18" customHeight="1" x14ac:dyDescent="0.3">
      <c r="A66" s="333">
        <v>44459</v>
      </c>
      <c r="B66" s="334">
        <v>2893013</v>
      </c>
      <c r="C66" s="335" t="s">
        <v>982</v>
      </c>
      <c r="D66" s="335">
        <v>6</v>
      </c>
    </row>
    <row r="67" spans="1:4" ht="18" customHeight="1" x14ac:dyDescent="0.3">
      <c r="A67" s="333">
        <v>44461</v>
      </c>
      <c r="B67" s="334">
        <v>2893014</v>
      </c>
      <c r="C67" s="335" t="s">
        <v>983</v>
      </c>
      <c r="D67" s="335">
        <v>6</v>
      </c>
    </row>
    <row r="68" spans="1:4" ht="18" customHeight="1" x14ac:dyDescent="0.3">
      <c r="A68" s="333">
        <v>44441</v>
      </c>
      <c r="B68" s="334">
        <v>2893015</v>
      </c>
      <c r="C68" s="335" t="s">
        <v>984</v>
      </c>
      <c r="D68" s="335">
        <v>6.64</v>
      </c>
    </row>
    <row r="69" spans="1:4" ht="18" customHeight="1" x14ac:dyDescent="0.3">
      <c r="A69" s="333">
        <v>44455</v>
      </c>
      <c r="B69" s="334">
        <v>2893016</v>
      </c>
      <c r="C69" s="335" t="s">
        <v>985</v>
      </c>
      <c r="D69" s="335">
        <v>6</v>
      </c>
    </row>
    <row r="70" spans="1:4" ht="18" customHeight="1" x14ac:dyDescent="0.3">
      <c r="A70" s="333">
        <v>44445</v>
      </c>
      <c r="B70" s="334">
        <v>2893019</v>
      </c>
      <c r="C70" s="335" t="s">
        <v>986</v>
      </c>
      <c r="D70" s="335">
        <v>6</v>
      </c>
    </row>
    <row r="71" spans="1:4" ht="18" customHeight="1" x14ac:dyDescent="0.3">
      <c r="A71" s="333">
        <v>44453</v>
      </c>
      <c r="B71" s="334">
        <v>2893022</v>
      </c>
      <c r="C71" s="335" t="s">
        <v>987</v>
      </c>
      <c r="D71" s="335">
        <v>6</v>
      </c>
    </row>
    <row r="72" spans="1:4" ht="18" customHeight="1" x14ac:dyDescent="0.3">
      <c r="A72" s="333">
        <v>44447</v>
      </c>
      <c r="B72" s="334">
        <v>2893024</v>
      </c>
      <c r="C72" s="335" t="s">
        <v>988</v>
      </c>
      <c r="D72" s="335">
        <v>6</v>
      </c>
    </row>
    <row r="73" spans="1:4" ht="18" customHeight="1" x14ac:dyDescent="0.3">
      <c r="A73" s="333">
        <v>44452</v>
      </c>
      <c r="B73" s="334">
        <v>2893027</v>
      </c>
      <c r="C73" s="335" t="s">
        <v>990</v>
      </c>
      <c r="D73" s="335">
        <v>6</v>
      </c>
    </row>
    <row r="74" spans="1:4" ht="18" customHeight="1" x14ac:dyDescent="0.3">
      <c r="A74" s="333">
        <v>44456</v>
      </c>
      <c r="B74" s="334">
        <v>2893036</v>
      </c>
      <c r="C74" s="335" t="s">
        <v>1302</v>
      </c>
      <c r="D74" s="335">
        <v>6</v>
      </c>
    </row>
    <row r="75" spans="1:4" ht="18" customHeight="1" x14ac:dyDescent="0.3">
      <c r="A75" s="333">
        <v>44455</v>
      </c>
      <c r="B75" s="334">
        <v>2893040</v>
      </c>
      <c r="C75" s="335" t="s">
        <v>993</v>
      </c>
      <c r="D75" s="335">
        <v>6.64</v>
      </c>
    </row>
    <row r="76" spans="1:4" ht="18" customHeight="1" x14ac:dyDescent="0.3">
      <c r="A76" s="333">
        <v>44461</v>
      </c>
      <c r="B76" s="334">
        <v>2893041</v>
      </c>
      <c r="C76" s="335" t="s">
        <v>994</v>
      </c>
      <c r="D76" s="335">
        <v>19.920000000000002</v>
      </c>
    </row>
    <row r="77" spans="1:4" ht="18" customHeight="1" x14ac:dyDescent="0.3">
      <c r="A77" s="333">
        <v>44456</v>
      </c>
      <c r="B77" s="334">
        <v>2893046</v>
      </c>
      <c r="C77" s="335" t="s">
        <v>995</v>
      </c>
      <c r="D77" s="335">
        <v>6</v>
      </c>
    </row>
    <row r="78" spans="1:4" ht="18" customHeight="1" x14ac:dyDescent="0.3">
      <c r="A78" s="333">
        <v>44455</v>
      </c>
      <c r="B78" s="334">
        <v>2893049</v>
      </c>
      <c r="C78" s="335" t="s">
        <v>996</v>
      </c>
      <c r="D78" s="335">
        <v>6</v>
      </c>
    </row>
    <row r="79" spans="1:4" ht="18" customHeight="1" x14ac:dyDescent="0.3">
      <c r="A79" s="333">
        <v>44460</v>
      </c>
      <c r="B79" s="334">
        <v>2893055</v>
      </c>
      <c r="C79" s="335" t="s">
        <v>997</v>
      </c>
      <c r="D79" s="335">
        <v>6</v>
      </c>
    </row>
    <row r="80" spans="1:4" ht="18" customHeight="1" x14ac:dyDescent="0.3">
      <c r="A80" s="333">
        <v>44449</v>
      </c>
      <c r="B80" s="334">
        <v>2893058</v>
      </c>
      <c r="C80" s="335" t="s">
        <v>998</v>
      </c>
      <c r="D80" s="335">
        <v>6.64</v>
      </c>
    </row>
    <row r="81" spans="1:4" ht="18" customHeight="1" x14ac:dyDescent="0.3">
      <c r="A81" s="333">
        <v>44445</v>
      </c>
      <c r="B81" s="334">
        <v>2893059</v>
      </c>
      <c r="C81" s="335" t="s">
        <v>999</v>
      </c>
      <c r="D81" s="335">
        <v>6</v>
      </c>
    </row>
    <row r="82" spans="1:4" ht="18" customHeight="1" x14ac:dyDescent="0.3">
      <c r="A82" s="333">
        <v>44448</v>
      </c>
      <c r="B82" s="334">
        <v>2893067</v>
      </c>
      <c r="C82" s="335" t="s">
        <v>1225</v>
      </c>
      <c r="D82" s="335">
        <v>24</v>
      </c>
    </row>
    <row r="83" spans="1:4" ht="18" customHeight="1" x14ac:dyDescent="0.3">
      <c r="A83" s="333">
        <v>44467</v>
      </c>
      <c r="B83" s="334">
        <v>2893068</v>
      </c>
      <c r="C83" s="335" t="s">
        <v>1000</v>
      </c>
      <c r="D83" s="335">
        <v>6</v>
      </c>
    </row>
    <row r="84" spans="1:4" ht="18" customHeight="1" x14ac:dyDescent="0.3">
      <c r="A84" s="333">
        <v>44452</v>
      </c>
      <c r="B84" s="334">
        <v>2893096</v>
      </c>
      <c r="C84" s="335" t="s">
        <v>1286</v>
      </c>
      <c r="D84" s="335">
        <v>6</v>
      </c>
    </row>
    <row r="85" spans="1:4" ht="18" customHeight="1" x14ac:dyDescent="0.3">
      <c r="A85" s="333">
        <v>44456</v>
      </c>
      <c r="B85" s="334">
        <v>2893158</v>
      </c>
      <c r="C85" s="335" t="s">
        <v>1002</v>
      </c>
      <c r="D85" s="335">
        <v>6.64</v>
      </c>
    </row>
    <row r="86" spans="1:4" ht="18" customHeight="1" x14ac:dyDescent="0.3">
      <c r="A86" s="333">
        <v>44441</v>
      </c>
      <c r="B86" s="334">
        <v>2893178</v>
      </c>
      <c r="C86" s="335" t="s">
        <v>1003</v>
      </c>
      <c r="D86" s="335">
        <v>6</v>
      </c>
    </row>
    <row r="87" spans="1:4" ht="18" customHeight="1" x14ac:dyDescent="0.3">
      <c r="A87" s="333">
        <v>44468</v>
      </c>
      <c r="B87" s="334">
        <v>2907002</v>
      </c>
      <c r="C87" s="335" t="s">
        <v>1303</v>
      </c>
      <c r="D87" s="335">
        <v>79.680000000000007</v>
      </c>
    </row>
    <row r="88" spans="1:4" ht="18" customHeight="1" x14ac:dyDescent="0.3">
      <c r="A88" s="333">
        <v>44452</v>
      </c>
      <c r="B88" s="334">
        <v>2907008</v>
      </c>
      <c r="C88" s="335" t="s">
        <v>1224</v>
      </c>
      <c r="D88" s="335">
        <v>6</v>
      </c>
    </row>
    <row r="89" spans="1:4" ht="18" customHeight="1" x14ac:dyDescent="0.3">
      <c r="A89" s="333">
        <v>44452</v>
      </c>
      <c r="B89" s="334">
        <v>2907008</v>
      </c>
      <c r="C89" s="335" t="s">
        <v>1224</v>
      </c>
      <c r="D89" s="335">
        <v>6</v>
      </c>
    </row>
    <row r="90" spans="1:4" ht="18" customHeight="1" x14ac:dyDescent="0.3">
      <c r="A90" s="333">
        <v>44455</v>
      </c>
      <c r="B90" s="334">
        <v>2907011</v>
      </c>
      <c r="C90" s="335" t="s">
        <v>1005</v>
      </c>
      <c r="D90" s="335">
        <v>6</v>
      </c>
    </row>
    <row r="91" spans="1:4" ht="18" customHeight="1" x14ac:dyDescent="0.3">
      <c r="A91" s="333">
        <v>44452</v>
      </c>
      <c r="B91" s="334">
        <v>2907016</v>
      </c>
      <c r="C91" s="335" t="s">
        <v>1006</v>
      </c>
      <c r="D91" s="335">
        <v>6</v>
      </c>
    </row>
    <row r="92" spans="1:4" ht="18" customHeight="1" x14ac:dyDescent="0.3">
      <c r="A92" s="333">
        <v>44441</v>
      </c>
      <c r="B92" s="334">
        <v>2907018</v>
      </c>
      <c r="C92" s="335" t="s">
        <v>1007</v>
      </c>
      <c r="D92" s="335">
        <v>6.64</v>
      </c>
    </row>
    <row r="93" spans="1:4" ht="18" customHeight="1" x14ac:dyDescent="0.3">
      <c r="A93" s="333">
        <v>44466</v>
      </c>
      <c r="B93" s="334">
        <v>2907019</v>
      </c>
      <c r="C93" s="335" t="s">
        <v>959</v>
      </c>
      <c r="D93" s="335">
        <v>6</v>
      </c>
    </row>
    <row r="94" spans="1:4" ht="18" customHeight="1" x14ac:dyDescent="0.3">
      <c r="A94" s="333">
        <v>44449</v>
      </c>
      <c r="B94" s="334">
        <v>2907023</v>
      </c>
      <c r="C94" s="335">
        <v>0</v>
      </c>
      <c r="D94" s="335">
        <v>72</v>
      </c>
    </row>
    <row r="95" spans="1:4" ht="18" customHeight="1" x14ac:dyDescent="0.3">
      <c r="A95" s="333">
        <v>44455</v>
      </c>
      <c r="B95" s="334">
        <v>2907034</v>
      </c>
      <c r="C95" s="335" t="s">
        <v>1009</v>
      </c>
      <c r="D95" s="335">
        <v>6.64</v>
      </c>
    </row>
    <row r="96" spans="1:4" ht="18" customHeight="1" x14ac:dyDescent="0.3">
      <c r="A96" s="333">
        <v>44460</v>
      </c>
      <c r="B96" s="334">
        <v>2907036</v>
      </c>
      <c r="C96" s="335" t="s">
        <v>1010</v>
      </c>
      <c r="D96" s="335">
        <v>6.64</v>
      </c>
    </row>
    <row r="97" spans="1:4" ht="18" customHeight="1" x14ac:dyDescent="0.3">
      <c r="A97" s="333">
        <v>44452</v>
      </c>
      <c r="B97" s="334">
        <v>2907038</v>
      </c>
      <c r="C97" s="335" t="s">
        <v>1011</v>
      </c>
      <c r="D97" s="335">
        <v>6</v>
      </c>
    </row>
    <row r="98" spans="1:4" ht="18" customHeight="1" x14ac:dyDescent="0.3">
      <c r="A98" s="333">
        <v>44446</v>
      </c>
      <c r="B98" s="334">
        <v>2907041</v>
      </c>
      <c r="C98" s="335" t="s">
        <v>1012</v>
      </c>
      <c r="D98" s="335">
        <v>6.64</v>
      </c>
    </row>
    <row r="99" spans="1:4" ht="18" customHeight="1" x14ac:dyDescent="0.3">
      <c r="A99" s="333">
        <v>44447</v>
      </c>
      <c r="B99" s="334">
        <v>2907043</v>
      </c>
      <c r="C99" s="335" t="s">
        <v>1013</v>
      </c>
      <c r="D99" s="335">
        <v>6.64</v>
      </c>
    </row>
    <row r="100" spans="1:4" ht="18" customHeight="1" x14ac:dyDescent="0.3">
      <c r="A100" s="333">
        <v>44455</v>
      </c>
      <c r="B100" s="334">
        <v>2907049</v>
      </c>
      <c r="C100" s="335" t="s">
        <v>1014</v>
      </c>
      <c r="D100" s="335">
        <v>6</v>
      </c>
    </row>
    <row r="101" spans="1:4" ht="18" customHeight="1" x14ac:dyDescent="0.3">
      <c r="A101" s="333">
        <v>44453</v>
      </c>
      <c r="B101" s="334">
        <v>2907052</v>
      </c>
      <c r="C101" s="335" t="s">
        <v>1015</v>
      </c>
      <c r="D101" s="335">
        <v>6</v>
      </c>
    </row>
    <row r="102" spans="1:4" ht="18" customHeight="1" x14ac:dyDescent="0.3">
      <c r="A102" s="333">
        <v>44455</v>
      </c>
      <c r="B102" s="334">
        <v>2907054</v>
      </c>
      <c r="C102" s="335" t="s">
        <v>1016</v>
      </c>
      <c r="D102" s="335">
        <v>6</v>
      </c>
    </row>
    <row r="103" spans="1:4" ht="18" customHeight="1" x14ac:dyDescent="0.3">
      <c r="A103" s="333">
        <v>44455</v>
      </c>
      <c r="B103" s="334">
        <v>2907060</v>
      </c>
      <c r="C103" s="335" t="s">
        <v>1017</v>
      </c>
      <c r="D103" s="335">
        <v>6</v>
      </c>
    </row>
    <row r="104" spans="1:4" ht="18" customHeight="1" x14ac:dyDescent="0.3">
      <c r="A104" s="333">
        <v>44456</v>
      </c>
      <c r="B104" s="334">
        <v>2907069</v>
      </c>
      <c r="C104" s="335" t="s">
        <v>1019</v>
      </c>
      <c r="D104" s="335">
        <v>6</v>
      </c>
    </row>
    <row r="105" spans="1:4" ht="18" customHeight="1" x14ac:dyDescent="0.3">
      <c r="A105" s="333">
        <v>44455</v>
      </c>
      <c r="B105" s="334">
        <v>2907071</v>
      </c>
      <c r="C105" s="335" t="s">
        <v>1020</v>
      </c>
      <c r="D105" s="335">
        <v>6.64</v>
      </c>
    </row>
    <row r="106" spans="1:4" ht="18" customHeight="1" x14ac:dyDescent="0.3">
      <c r="A106" s="333">
        <v>44449</v>
      </c>
      <c r="B106" s="334">
        <v>2907073</v>
      </c>
      <c r="C106" s="335" t="s">
        <v>1212</v>
      </c>
      <c r="D106" s="335">
        <v>36</v>
      </c>
    </row>
    <row r="107" spans="1:4" ht="18" customHeight="1" x14ac:dyDescent="0.3">
      <c r="A107" s="333">
        <v>44459</v>
      </c>
      <c r="B107" s="334">
        <v>2907076</v>
      </c>
      <c r="C107" s="335" t="s">
        <v>1021</v>
      </c>
      <c r="D107" s="335">
        <v>6</v>
      </c>
    </row>
    <row r="108" spans="1:4" ht="18" customHeight="1" x14ac:dyDescent="0.3">
      <c r="A108" s="333">
        <v>44455</v>
      </c>
      <c r="B108" s="334">
        <v>2907081</v>
      </c>
      <c r="C108" s="335" t="s">
        <v>1022</v>
      </c>
      <c r="D108" s="335">
        <v>6.64</v>
      </c>
    </row>
    <row r="109" spans="1:4" ht="18" customHeight="1" x14ac:dyDescent="0.3">
      <c r="A109" s="333">
        <v>44455</v>
      </c>
      <c r="B109" s="334">
        <v>2907083</v>
      </c>
      <c r="C109" s="335" t="s">
        <v>1023</v>
      </c>
      <c r="D109" s="335">
        <v>6</v>
      </c>
    </row>
    <row r="110" spans="1:4" ht="18" customHeight="1" x14ac:dyDescent="0.3">
      <c r="A110" s="333">
        <v>44455</v>
      </c>
      <c r="B110" s="334">
        <v>2907088</v>
      </c>
      <c r="C110" s="335" t="s">
        <v>1024</v>
      </c>
      <c r="D110" s="335">
        <v>6</v>
      </c>
    </row>
    <row r="111" spans="1:4" ht="18" customHeight="1" x14ac:dyDescent="0.3">
      <c r="A111" s="333">
        <v>44455</v>
      </c>
      <c r="B111" s="334">
        <v>2907093</v>
      </c>
      <c r="C111" s="335" t="s">
        <v>1025</v>
      </c>
      <c r="D111" s="335">
        <v>6</v>
      </c>
    </row>
    <row r="112" spans="1:4" ht="18" customHeight="1" x14ac:dyDescent="0.3">
      <c r="A112" s="333">
        <v>44455</v>
      </c>
      <c r="B112" s="334">
        <v>2907098</v>
      </c>
      <c r="C112" s="335" t="s">
        <v>1026</v>
      </c>
      <c r="D112" s="335">
        <v>6</v>
      </c>
    </row>
    <row r="113" spans="1:4" ht="18" customHeight="1" x14ac:dyDescent="0.3">
      <c r="A113" s="333">
        <v>44449</v>
      </c>
      <c r="B113" s="334">
        <v>2907099</v>
      </c>
      <c r="C113" s="335" t="s">
        <v>1027</v>
      </c>
      <c r="D113" s="335">
        <v>6.64</v>
      </c>
    </row>
    <row r="114" spans="1:4" ht="18" customHeight="1" x14ac:dyDescent="0.3">
      <c r="A114" s="333">
        <v>44449</v>
      </c>
      <c r="B114" s="334">
        <v>2907103</v>
      </c>
      <c r="C114" s="335" t="s">
        <v>1304</v>
      </c>
      <c r="D114" s="335">
        <v>79.680000000000007</v>
      </c>
    </row>
    <row r="115" spans="1:4" ht="18" customHeight="1" x14ac:dyDescent="0.3">
      <c r="A115" s="333">
        <v>44449</v>
      </c>
      <c r="B115" s="334">
        <v>2907113</v>
      </c>
      <c r="C115" s="335" t="s">
        <v>1028</v>
      </c>
      <c r="D115" s="335">
        <v>6.64</v>
      </c>
    </row>
    <row r="116" spans="1:4" ht="18" customHeight="1" x14ac:dyDescent="0.3">
      <c r="A116" s="333">
        <v>44459</v>
      </c>
      <c r="B116" s="334">
        <v>2907117</v>
      </c>
      <c r="C116" s="335" t="s">
        <v>1029</v>
      </c>
      <c r="D116" s="335">
        <v>6</v>
      </c>
    </row>
    <row r="117" spans="1:4" ht="18" customHeight="1" x14ac:dyDescent="0.3">
      <c r="A117" s="333">
        <v>44453</v>
      </c>
      <c r="B117" s="334">
        <v>2907125</v>
      </c>
      <c r="C117" s="335" t="s">
        <v>1030</v>
      </c>
      <c r="D117" s="335">
        <v>6</v>
      </c>
    </row>
    <row r="118" spans="1:4" ht="18" customHeight="1" x14ac:dyDescent="0.3">
      <c r="A118" s="333">
        <v>44452</v>
      </c>
      <c r="B118" s="334">
        <v>2907128</v>
      </c>
      <c r="C118" s="335" t="s">
        <v>1031</v>
      </c>
      <c r="D118" s="335">
        <v>6</v>
      </c>
    </row>
    <row r="119" spans="1:4" ht="18" customHeight="1" x14ac:dyDescent="0.3">
      <c r="A119" s="333">
        <v>44442</v>
      </c>
      <c r="B119" s="334">
        <v>2907134</v>
      </c>
      <c r="C119" s="335" t="s">
        <v>1032</v>
      </c>
      <c r="D119" s="335">
        <v>6.64</v>
      </c>
    </row>
    <row r="120" spans="1:4" ht="18" customHeight="1" x14ac:dyDescent="0.3">
      <c r="A120" s="333">
        <v>44466</v>
      </c>
      <c r="B120" s="334">
        <v>2907145</v>
      </c>
      <c r="C120" s="335" t="s">
        <v>1033</v>
      </c>
      <c r="D120" s="335">
        <v>7.5</v>
      </c>
    </row>
    <row r="121" spans="1:4" ht="18" customHeight="1" x14ac:dyDescent="0.3">
      <c r="A121" s="333">
        <v>44453</v>
      </c>
      <c r="B121" s="334">
        <v>2907148</v>
      </c>
      <c r="C121" s="335" t="s">
        <v>1035</v>
      </c>
      <c r="D121" s="335">
        <v>6</v>
      </c>
    </row>
    <row r="122" spans="1:4" ht="18" customHeight="1" x14ac:dyDescent="0.3">
      <c r="A122" s="333">
        <v>44459</v>
      </c>
      <c r="B122" s="334">
        <v>2907162</v>
      </c>
      <c r="C122" s="335" t="s">
        <v>1037</v>
      </c>
      <c r="D122" s="335">
        <v>6</v>
      </c>
    </row>
    <row r="123" spans="1:4" ht="18" customHeight="1" x14ac:dyDescent="0.3">
      <c r="A123" s="333">
        <v>44459</v>
      </c>
      <c r="B123" s="334">
        <v>2907165</v>
      </c>
      <c r="C123" s="335" t="s">
        <v>1011</v>
      </c>
      <c r="D123" s="335">
        <v>6.64</v>
      </c>
    </row>
    <row r="124" spans="1:4" ht="18" customHeight="1" x14ac:dyDescent="0.3">
      <c r="A124" s="333">
        <v>44455</v>
      </c>
      <c r="B124" s="334">
        <v>2907166</v>
      </c>
      <c r="C124" s="335" t="s">
        <v>1038</v>
      </c>
      <c r="D124" s="335">
        <v>6</v>
      </c>
    </row>
    <row r="125" spans="1:4" ht="18" customHeight="1" x14ac:dyDescent="0.3">
      <c r="A125" s="333">
        <v>44459</v>
      </c>
      <c r="B125" s="334">
        <v>2907167</v>
      </c>
      <c r="C125" s="335" t="s">
        <v>1039</v>
      </c>
      <c r="D125" s="335">
        <v>6</v>
      </c>
    </row>
    <row r="126" spans="1:4" ht="18" customHeight="1" x14ac:dyDescent="0.3">
      <c r="A126" s="333">
        <v>44445</v>
      </c>
      <c r="B126" s="334">
        <v>2907170</v>
      </c>
      <c r="C126" s="335" t="s">
        <v>1040</v>
      </c>
      <c r="D126" s="335">
        <v>6</v>
      </c>
    </row>
    <row r="127" spans="1:4" ht="18" customHeight="1" x14ac:dyDescent="0.3">
      <c r="A127" s="333">
        <v>44456</v>
      </c>
      <c r="B127" s="334">
        <v>2907175</v>
      </c>
      <c r="C127" s="335" t="s">
        <v>1041</v>
      </c>
      <c r="D127" s="335">
        <v>6.64</v>
      </c>
    </row>
    <row r="128" spans="1:4" ht="18" customHeight="1" x14ac:dyDescent="0.3">
      <c r="A128" s="333">
        <v>44452</v>
      </c>
      <c r="B128" s="334">
        <v>2907180</v>
      </c>
      <c r="C128" s="335" t="s">
        <v>1042</v>
      </c>
      <c r="D128" s="335">
        <v>6.64</v>
      </c>
    </row>
    <row r="129" spans="1:4" ht="18" customHeight="1" x14ac:dyDescent="0.3">
      <c r="A129" s="333">
        <v>44455</v>
      </c>
      <c r="B129" s="334">
        <v>2907196</v>
      </c>
      <c r="C129" s="335" t="s">
        <v>1043</v>
      </c>
      <c r="D129" s="335">
        <v>6.64</v>
      </c>
    </row>
    <row r="130" spans="1:4" ht="18" customHeight="1" x14ac:dyDescent="0.3">
      <c r="A130" s="333">
        <v>44452</v>
      </c>
      <c r="B130" s="334">
        <v>2907198</v>
      </c>
      <c r="C130" s="335" t="s">
        <v>1044</v>
      </c>
      <c r="D130" s="335">
        <v>6.64</v>
      </c>
    </row>
    <row r="131" spans="1:4" ht="18" customHeight="1" x14ac:dyDescent="0.3">
      <c r="A131" s="333">
        <v>44455</v>
      </c>
      <c r="B131" s="334">
        <v>2907199</v>
      </c>
      <c r="C131" s="335" t="s">
        <v>1045</v>
      </c>
      <c r="D131" s="335">
        <v>6.64</v>
      </c>
    </row>
    <row r="132" spans="1:4" ht="18" customHeight="1" x14ac:dyDescent="0.3">
      <c r="A132" s="333">
        <v>44445</v>
      </c>
      <c r="B132" s="334">
        <v>2907202</v>
      </c>
      <c r="C132" s="335" t="s">
        <v>1046</v>
      </c>
      <c r="D132" s="335">
        <v>6</v>
      </c>
    </row>
    <row r="133" spans="1:4" ht="18" customHeight="1" x14ac:dyDescent="0.3">
      <c r="A133" s="333">
        <v>44445</v>
      </c>
      <c r="B133" s="334">
        <v>3217288</v>
      </c>
      <c r="C133" s="335" t="s">
        <v>1047</v>
      </c>
      <c r="D133" s="335">
        <v>7.5</v>
      </c>
    </row>
    <row r="134" spans="1:4" ht="18" customHeight="1" x14ac:dyDescent="0.3">
      <c r="A134" s="333">
        <v>44453</v>
      </c>
      <c r="B134" s="334">
        <v>4772031</v>
      </c>
      <c r="C134" s="335" t="s">
        <v>1048</v>
      </c>
      <c r="D134" s="335">
        <v>7.5</v>
      </c>
    </row>
    <row r="135" spans="1:4" ht="18" customHeight="1" x14ac:dyDescent="0.3">
      <c r="A135" s="333">
        <v>44447</v>
      </c>
      <c r="B135" s="334">
        <v>4772037</v>
      </c>
      <c r="C135" s="335" t="s">
        <v>740</v>
      </c>
      <c r="D135" s="335">
        <v>7.5</v>
      </c>
    </row>
    <row r="136" spans="1:4" ht="18" customHeight="1" x14ac:dyDescent="0.3">
      <c r="A136" s="333">
        <v>44459</v>
      </c>
      <c r="B136" s="334">
        <v>4772046</v>
      </c>
      <c r="C136" s="335" t="s">
        <v>1051</v>
      </c>
      <c r="D136" s="335">
        <v>6.64</v>
      </c>
    </row>
    <row r="137" spans="1:4" ht="18" customHeight="1" x14ac:dyDescent="0.3">
      <c r="A137" s="333">
        <v>44449</v>
      </c>
      <c r="B137" s="334">
        <v>4772048</v>
      </c>
      <c r="C137" s="335" t="s">
        <v>1052</v>
      </c>
      <c r="D137" s="335">
        <v>7.5</v>
      </c>
    </row>
    <row r="138" spans="1:4" ht="18" customHeight="1" x14ac:dyDescent="0.3">
      <c r="A138" s="333">
        <v>44449</v>
      </c>
      <c r="B138" s="334">
        <v>4772064</v>
      </c>
      <c r="C138" s="335" t="s">
        <v>1055</v>
      </c>
      <c r="D138" s="335">
        <v>7.5</v>
      </c>
    </row>
    <row r="139" spans="1:4" ht="18" customHeight="1" x14ac:dyDescent="0.3">
      <c r="A139" s="333">
        <v>44452</v>
      </c>
      <c r="B139" s="334">
        <v>4772069</v>
      </c>
      <c r="C139" s="335" t="s">
        <v>1057</v>
      </c>
      <c r="D139" s="335">
        <v>7.5</v>
      </c>
    </row>
    <row r="140" spans="1:4" ht="18" customHeight="1" x14ac:dyDescent="0.3">
      <c r="A140" s="333">
        <v>44456</v>
      </c>
      <c r="B140" s="334">
        <v>4772070</v>
      </c>
      <c r="C140" s="335" t="s">
        <v>1058</v>
      </c>
      <c r="D140" s="335">
        <v>7.5</v>
      </c>
    </row>
    <row r="141" spans="1:4" ht="18" customHeight="1" x14ac:dyDescent="0.3">
      <c r="A141" s="333">
        <v>44456</v>
      </c>
      <c r="B141" s="334">
        <v>4772072</v>
      </c>
      <c r="C141" s="335" t="s">
        <v>1059</v>
      </c>
      <c r="D141" s="335">
        <v>6.64</v>
      </c>
    </row>
    <row r="142" spans="1:4" ht="18" customHeight="1" x14ac:dyDescent="0.3">
      <c r="A142" s="333">
        <v>44452</v>
      </c>
      <c r="B142" s="334">
        <v>6130028</v>
      </c>
      <c r="C142" s="335" t="s">
        <v>331</v>
      </c>
      <c r="D142" s="335">
        <v>7.5</v>
      </c>
    </row>
    <row r="143" spans="1:4" ht="18" customHeight="1" x14ac:dyDescent="0.3">
      <c r="A143" s="333">
        <v>44455</v>
      </c>
      <c r="B143" s="334">
        <v>6130103</v>
      </c>
      <c r="C143" s="335" t="s">
        <v>1060</v>
      </c>
      <c r="D143" s="335">
        <v>6.64</v>
      </c>
    </row>
    <row r="144" spans="1:4" ht="18" customHeight="1" x14ac:dyDescent="0.3">
      <c r="A144" s="333">
        <v>44452</v>
      </c>
      <c r="B144" s="334">
        <v>6130117</v>
      </c>
      <c r="C144" s="335" t="s">
        <v>1061</v>
      </c>
      <c r="D144" s="335">
        <v>7.5</v>
      </c>
    </row>
    <row r="145" spans="1:4" ht="18" customHeight="1" x14ac:dyDescent="0.3">
      <c r="A145" s="333">
        <v>44453</v>
      </c>
      <c r="B145" s="334">
        <v>6130146</v>
      </c>
      <c r="C145" s="335" t="s">
        <v>1062</v>
      </c>
      <c r="D145" s="335">
        <v>7.5</v>
      </c>
    </row>
    <row r="146" spans="1:4" ht="18" customHeight="1" x14ac:dyDescent="0.3">
      <c r="A146" s="333">
        <v>44455</v>
      </c>
      <c r="B146" s="334">
        <v>6130155</v>
      </c>
      <c r="C146" s="335" t="s">
        <v>1063</v>
      </c>
      <c r="D146" s="335">
        <v>7.5</v>
      </c>
    </row>
    <row r="147" spans="1:4" ht="18" customHeight="1" x14ac:dyDescent="0.3">
      <c r="A147" s="333">
        <v>44456</v>
      </c>
      <c r="B147" s="334">
        <v>6130182</v>
      </c>
      <c r="C147" s="335" t="s">
        <v>1305</v>
      </c>
      <c r="D147" s="335">
        <v>45</v>
      </c>
    </row>
    <row r="148" spans="1:4" ht="18" customHeight="1" x14ac:dyDescent="0.3">
      <c r="A148" s="333">
        <v>44455</v>
      </c>
      <c r="B148" s="334">
        <v>6130210</v>
      </c>
      <c r="C148" s="335" t="s">
        <v>1064</v>
      </c>
      <c r="D148" s="335">
        <v>7.5</v>
      </c>
    </row>
    <row r="149" spans="1:4" ht="18" customHeight="1" x14ac:dyDescent="0.3">
      <c r="A149" s="333">
        <v>44455</v>
      </c>
      <c r="B149" s="334">
        <v>6130229</v>
      </c>
      <c r="C149" s="335" t="s">
        <v>1065</v>
      </c>
      <c r="D149" s="335">
        <v>6.64</v>
      </c>
    </row>
    <row r="150" spans="1:4" ht="18" customHeight="1" x14ac:dyDescent="0.3">
      <c r="A150" s="333">
        <v>44441</v>
      </c>
      <c r="B150" s="334">
        <v>6681239</v>
      </c>
      <c r="C150" s="335" t="s">
        <v>1067</v>
      </c>
      <c r="D150" s="335">
        <v>7.5</v>
      </c>
    </row>
    <row r="151" spans="1:4" ht="18" customHeight="1" x14ac:dyDescent="0.3">
      <c r="A151" s="333">
        <v>44466</v>
      </c>
      <c r="B151" s="334">
        <v>6801047</v>
      </c>
      <c r="C151" s="335" t="s">
        <v>1068</v>
      </c>
      <c r="D151" s="335">
        <v>7.5</v>
      </c>
    </row>
    <row r="152" spans="1:4" ht="18" customHeight="1" x14ac:dyDescent="0.3">
      <c r="A152" s="333">
        <v>44452</v>
      </c>
      <c r="B152" s="334">
        <v>6881001</v>
      </c>
      <c r="C152" s="335" t="s">
        <v>1069</v>
      </c>
      <c r="D152" s="335">
        <v>7.5</v>
      </c>
    </row>
    <row r="153" spans="1:4" ht="18" customHeight="1" x14ac:dyDescent="0.3">
      <c r="A153" s="333">
        <v>44455</v>
      </c>
      <c r="B153" s="334">
        <v>6881004</v>
      </c>
      <c r="C153" s="335" t="s">
        <v>1070</v>
      </c>
      <c r="D153" s="335">
        <v>6.64</v>
      </c>
    </row>
    <row r="154" spans="1:4" ht="18" customHeight="1" x14ac:dyDescent="0.3">
      <c r="A154" s="333">
        <v>44452</v>
      </c>
      <c r="B154" s="334">
        <v>6881020</v>
      </c>
      <c r="C154" s="335" t="s">
        <v>207</v>
      </c>
      <c r="D154" s="335">
        <v>7.5</v>
      </c>
    </row>
    <row r="155" spans="1:4" ht="18" customHeight="1" x14ac:dyDescent="0.3">
      <c r="A155" s="333">
        <v>44455</v>
      </c>
      <c r="B155" s="334">
        <v>6881020</v>
      </c>
      <c r="C155" s="335" t="s">
        <v>207</v>
      </c>
      <c r="D155" s="335">
        <v>6.64</v>
      </c>
    </row>
    <row r="156" spans="1:4" ht="18" customHeight="1" x14ac:dyDescent="0.3">
      <c r="A156" s="333">
        <v>44452</v>
      </c>
      <c r="B156" s="334">
        <v>6881024</v>
      </c>
      <c r="C156" s="335" t="s">
        <v>1288</v>
      </c>
      <c r="D156" s="335">
        <v>7.5</v>
      </c>
    </row>
    <row r="157" spans="1:4" ht="18" customHeight="1" x14ac:dyDescent="0.3">
      <c r="A157" s="333">
        <v>44455</v>
      </c>
      <c r="B157" s="334">
        <v>6881025</v>
      </c>
      <c r="C157" s="335" t="s">
        <v>1072</v>
      </c>
      <c r="D157" s="335">
        <v>7.5</v>
      </c>
    </row>
    <row r="158" spans="1:4" ht="18" customHeight="1" x14ac:dyDescent="0.3">
      <c r="A158" s="333">
        <v>44449</v>
      </c>
      <c r="B158" s="334">
        <v>6881029</v>
      </c>
      <c r="C158" s="335" t="s">
        <v>1073</v>
      </c>
      <c r="D158" s="335">
        <v>7.5</v>
      </c>
    </row>
    <row r="159" spans="1:4" ht="18" customHeight="1" x14ac:dyDescent="0.3">
      <c r="A159" s="333">
        <v>44452</v>
      </c>
      <c r="B159" s="334">
        <v>6881030</v>
      </c>
      <c r="C159" s="335" t="s">
        <v>1074</v>
      </c>
      <c r="D159" s="335">
        <v>6.64</v>
      </c>
    </row>
    <row r="160" spans="1:4" ht="18" customHeight="1" x14ac:dyDescent="0.3">
      <c r="A160" s="333">
        <v>44456</v>
      </c>
      <c r="B160" s="334">
        <v>6881044</v>
      </c>
      <c r="C160" s="335" t="s">
        <v>1075</v>
      </c>
      <c r="D160" s="335">
        <v>8</v>
      </c>
    </row>
    <row r="161" spans="1:4" ht="18" customHeight="1" x14ac:dyDescent="0.3">
      <c r="A161" s="333">
        <v>44447</v>
      </c>
      <c r="B161" s="334">
        <v>6881045</v>
      </c>
      <c r="C161" s="335" t="s">
        <v>1076</v>
      </c>
      <c r="D161" s="335">
        <v>7.5</v>
      </c>
    </row>
    <row r="162" spans="1:4" ht="18" customHeight="1" x14ac:dyDescent="0.3">
      <c r="A162" s="333">
        <v>44452</v>
      </c>
      <c r="B162" s="334">
        <v>6881049</v>
      </c>
      <c r="C162" s="335" t="s">
        <v>1077</v>
      </c>
      <c r="D162" s="335">
        <v>3.32</v>
      </c>
    </row>
    <row r="163" spans="1:4" ht="18" customHeight="1" x14ac:dyDescent="0.3">
      <c r="A163" s="333">
        <v>44452</v>
      </c>
      <c r="B163" s="334">
        <v>6881056</v>
      </c>
      <c r="C163" s="335" t="s">
        <v>1078</v>
      </c>
      <c r="D163" s="335">
        <v>7.5</v>
      </c>
    </row>
    <row r="164" spans="1:4" ht="18" customHeight="1" x14ac:dyDescent="0.3">
      <c r="A164" s="333">
        <v>44455</v>
      </c>
      <c r="B164" s="334">
        <v>6881061</v>
      </c>
      <c r="C164" s="335" t="s">
        <v>1079</v>
      </c>
      <c r="D164" s="335">
        <v>7.5</v>
      </c>
    </row>
    <row r="165" spans="1:4" ht="18" customHeight="1" x14ac:dyDescent="0.3">
      <c r="A165" s="333">
        <v>44456</v>
      </c>
      <c r="B165" s="334">
        <v>6881088</v>
      </c>
      <c r="C165" s="335" t="s">
        <v>1080</v>
      </c>
      <c r="D165" s="335">
        <v>7.5</v>
      </c>
    </row>
    <row r="166" spans="1:4" ht="18" customHeight="1" x14ac:dyDescent="0.3">
      <c r="A166" s="333">
        <v>44455</v>
      </c>
      <c r="B166" s="334">
        <v>6881095</v>
      </c>
      <c r="C166" s="335" t="s">
        <v>1082</v>
      </c>
      <c r="D166" s="335">
        <v>7.5</v>
      </c>
    </row>
    <row r="167" spans="1:4" ht="18" customHeight="1" x14ac:dyDescent="0.3">
      <c r="A167" s="333">
        <v>44460</v>
      </c>
      <c r="B167" s="334">
        <v>6881169</v>
      </c>
      <c r="C167" s="335" t="s">
        <v>1083</v>
      </c>
      <c r="D167" s="335">
        <v>7.5</v>
      </c>
    </row>
    <row r="168" spans="1:4" ht="18" customHeight="1" x14ac:dyDescent="0.3">
      <c r="A168" s="333">
        <v>44449</v>
      </c>
      <c r="B168" s="334">
        <v>6881170</v>
      </c>
      <c r="C168" s="335" t="s">
        <v>1084</v>
      </c>
      <c r="D168" s="335">
        <v>30</v>
      </c>
    </row>
    <row r="169" spans="1:4" ht="18" customHeight="1" x14ac:dyDescent="0.3">
      <c r="A169" s="333">
        <v>44449</v>
      </c>
      <c r="B169" s="334">
        <v>6881180</v>
      </c>
      <c r="C169" s="335" t="s">
        <v>1086</v>
      </c>
      <c r="D169" s="335">
        <v>7.5</v>
      </c>
    </row>
    <row r="170" spans="1:4" ht="18" customHeight="1" x14ac:dyDescent="0.3">
      <c r="A170" s="333">
        <v>44466</v>
      </c>
      <c r="B170" s="334">
        <v>6881187</v>
      </c>
      <c r="C170" s="335" t="s">
        <v>1087</v>
      </c>
      <c r="D170" s="335">
        <v>7.5</v>
      </c>
    </row>
    <row r="171" spans="1:4" ht="18" customHeight="1" x14ac:dyDescent="0.3">
      <c r="A171" s="333">
        <v>44452</v>
      </c>
      <c r="B171" s="334">
        <v>6881193</v>
      </c>
      <c r="C171" s="335" t="s">
        <v>1088</v>
      </c>
      <c r="D171" s="335">
        <v>7.5</v>
      </c>
    </row>
    <row r="172" spans="1:4" ht="18" customHeight="1" x14ac:dyDescent="0.3">
      <c r="A172" s="333">
        <v>44449</v>
      </c>
      <c r="B172" s="334">
        <v>6881197</v>
      </c>
      <c r="C172" s="335" t="s">
        <v>1089</v>
      </c>
      <c r="D172" s="335">
        <v>7.5</v>
      </c>
    </row>
    <row r="173" spans="1:4" ht="18" customHeight="1" x14ac:dyDescent="0.3">
      <c r="A173" s="333">
        <v>44453</v>
      </c>
      <c r="B173" s="334">
        <v>6881199</v>
      </c>
      <c r="C173" s="335" t="s">
        <v>1090</v>
      </c>
      <c r="D173" s="335">
        <v>7.5</v>
      </c>
    </row>
    <row r="174" spans="1:4" ht="18" customHeight="1" x14ac:dyDescent="0.3">
      <c r="A174" s="333">
        <v>44452</v>
      </c>
      <c r="B174" s="334">
        <v>6881204</v>
      </c>
      <c r="C174" s="335" t="s">
        <v>1091</v>
      </c>
      <c r="D174" s="335">
        <v>7.5</v>
      </c>
    </row>
    <row r="175" spans="1:4" ht="18" customHeight="1" x14ac:dyDescent="0.3">
      <c r="A175" s="333">
        <v>44452</v>
      </c>
      <c r="B175" s="334">
        <v>6881243</v>
      </c>
      <c r="C175" s="335" t="s">
        <v>1092</v>
      </c>
      <c r="D175" s="335">
        <v>7</v>
      </c>
    </row>
    <row r="176" spans="1:4" ht="18" customHeight="1" x14ac:dyDescent="0.3">
      <c r="A176" s="333">
        <v>44455</v>
      </c>
      <c r="B176" s="334">
        <v>6881246</v>
      </c>
      <c r="C176" s="335" t="s">
        <v>1093</v>
      </c>
      <c r="D176" s="335">
        <v>7.5</v>
      </c>
    </row>
    <row r="177" spans="1:4" ht="18" customHeight="1" x14ac:dyDescent="0.3">
      <c r="A177" s="333">
        <v>44455</v>
      </c>
      <c r="B177" s="334">
        <v>6881251</v>
      </c>
      <c r="C177" s="335" t="s">
        <v>1094</v>
      </c>
      <c r="D177" s="335">
        <v>7.5</v>
      </c>
    </row>
    <row r="178" spans="1:4" ht="18" customHeight="1" x14ac:dyDescent="0.3">
      <c r="A178" s="333">
        <v>44453</v>
      </c>
      <c r="B178" s="334">
        <v>6881256</v>
      </c>
      <c r="C178" s="335" t="s">
        <v>1095</v>
      </c>
      <c r="D178" s="335">
        <v>7.5</v>
      </c>
    </row>
    <row r="179" spans="1:4" ht="18" customHeight="1" x14ac:dyDescent="0.3">
      <c r="A179" s="333">
        <v>44459</v>
      </c>
      <c r="B179" s="334">
        <v>6883039</v>
      </c>
      <c r="C179" s="335" t="s">
        <v>1096</v>
      </c>
      <c r="D179" s="335">
        <v>6</v>
      </c>
    </row>
    <row r="180" spans="1:4" ht="18" customHeight="1" x14ac:dyDescent="0.3">
      <c r="A180" s="333">
        <v>44455</v>
      </c>
      <c r="B180" s="334">
        <v>7501179</v>
      </c>
      <c r="C180" s="335" t="s">
        <v>1097</v>
      </c>
      <c r="D180" s="335">
        <v>6.64</v>
      </c>
    </row>
    <row r="181" spans="1:4" ht="18" customHeight="1" x14ac:dyDescent="0.3">
      <c r="A181" s="333">
        <v>44455</v>
      </c>
      <c r="B181" s="334">
        <v>7563017</v>
      </c>
      <c r="C181" s="335" t="s">
        <v>1098</v>
      </c>
      <c r="D181" s="335">
        <v>6.64</v>
      </c>
    </row>
    <row r="182" spans="1:4" ht="18" customHeight="1" x14ac:dyDescent="0.3">
      <c r="A182" s="333">
        <v>44459</v>
      </c>
      <c r="B182" s="334">
        <v>7563020</v>
      </c>
      <c r="C182" s="335" t="s">
        <v>1099</v>
      </c>
      <c r="D182" s="335">
        <v>7.5</v>
      </c>
    </row>
    <row r="183" spans="1:4" ht="18" customHeight="1" x14ac:dyDescent="0.3">
      <c r="A183" s="333">
        <v>44455</v>
      </c>
      <c r="B183" s="334">
        <v>7563033</v>
      </c>
      <c r="C183" s="335" t="s">
        <v>1100</v>
      </c>
      <c r="D183" s="335">
        <v>7.5</v>
      </c>
    </row>
    <row r="184" spans="1:4" ht="18" customHeight="1" x14ac:dyDescent="0.3">
      <c r="A184" s="333">
        <v>44446</v>
      </c>
      <c r="B184" s="334">
        <v>7563035</v>
      </c>
      <c r="C184" s="335" t="s">
        <v>1101</v>
      </c>
      <c r="D184" s="335">
        <v>7.5</v>
      </c>
    </row>
    <row r="185" spans="1:4" ht="18" customHeight="1" x14ac:dyDescent="0.3">
      <c r="A185" s="333">
        <v>44455</v>
      </c>
      <c r="B185" s="334">
        <v>7563047</v>
      </c>
      <c r="C185" s="335" t="s">
        <v>1102</v>
      </c>
      <c r="D185" s="335">
        <v>15</v>
      </c>
    </row>
    <row r="186" spans="1:4" ht="18" customHeight="1" x14ac:dyDescent="0.3">
      <c r="A186" s="333">
        <v>44459</v>
      </c>
      <c r="B186" s="334">
        <v>7563073</v>
      </c>
      <c r="C186" s="335" t="s">
        <v>1104</v>
      </c>
      <c r="D186" s="335">
        <v>7.5</v>
      </c>
    </row>
    <row r="187" spans="1:4" ht="18" customHeight="1" x14ac:dyDescent="0.3">
      <c r="A187" s="333">
        <v>44455</v>
      </c>
      <c r="B187" s="334">
        <v>7563087</v>
      </c>
      <c r="C187" s="335" t="s">
        <v>1105</v>
      </c>
      <c r="D187" s="335">
        <v>7.5</v>
      </c>
    </row>
    <row r="188" spans="1:4" ht="18" customHeight="1" x14ac:dyDescent="0.3">
      <c r="A188" s="333">
        <v>44455</v>
      </c>
      <c r="B188" s="334">
        <v>7563114</v>
      </c>
      <c r="C188" s="335" t="s">
        <v>1106</v>
      </c>
      <c r="D188" s="335">
        <v>6.64</v>
      </c>
    </row>
    <row r="189" spans="1:4" ht="18" customHeight="1" x14ac:dyDescent="0.3">
      <c r="A189" s="333">
        <v>44459</v>
      </c>
      <c r="B189" s="334">
        <v>7563141</v>
      </c>
      <c r="C189" s="335" t="s">
        <v>1107</v>
      </c>
      <c r="D189" s="335">
        <v>6.64</v>
      </c>
    </row>
    <row r="190" spans="1:4" ht="18" customHeight="1" x14ac:dyDescent="0.3">
      <c r="A190" s="333">
        <v>44455</v>
      </c>
      <c r="B190" s="334">
        <v>7563189</v>
      </c>
      <c r="C190" s="335" t="s">
        <v>1108</v>
      </c>
      <c r="D190" s="335">
        <v>7.5</v>
      </c>
    </row>
    <row r="191" spans="1:4" ht="18" customHeight="1" x14ac:dyDescent="0.3">
      <c r="A191" s="333">
        <v>44449</v>
      </c>
      <c r="B191" s="334">
        <v>7563191</v>
      </c>
      <c r="C191" s="335" t="s">
        <v>1109</v>
      </c>
      <c r="D191" s="335">
        <v>7.5</v>
      </c>
    </row>
    <row r="192" spans="1:4" ht="18" customHeight="1" x14ac:dyDescent="0.3">
      <c r="A192" s="333">
        <v>44452</v>
      </c>
      <c r="B192" s="334">
        <v>9195122</v>
      </c>
      <c r="C192" s="335" t="s">
        <v>1112</v>
      </c>
      <c r="D192" s="335">
        <v>7.5</v>
      </c>
    </row>
    <row r="193" spans="1:4" ht="18" customHeight="1" x14ac:dyDescent="0.3">
      <c r="A193" s="333">
        <v>44452</v>
      </c>
      <c r="B193" s="334">
        <v>9195127</v>
      </c>
      <c r="C193" s="335" t="s">
        <v>1113</v>
      </c>
      <c r="D193" s="335">
        <v>7.5</v>
      </c>
    </row>
    <row r="194" spans="1:4" ht="18" customHeight="1" x14ac:dyDescent="0.3">
      <c r="A194" s="333">
        <v>44455</v>
      </c>
      <c r="B194" s="334">
        <v>9195133</v>
      </c>
      <c r="C194" s="335" t="s">
        <v>1114</v>
      </c>
      <c r="D194" s="335">
        <v>7.5</v>
      </c>
    </row>
    <row r="195" spans="1:4" ht="18" customHeight="1" x14ac:dyDescent="0.3">
      <c r="A195" s="333">
        <v>44441</v>
      </c>
      <c r="B195" s="334">
        <v>9261349</v>
      </c>
      <c r="C195" s="335" t="s">
        <v>1116</v>
      </c>
      <c r="D195" s="335">
        <v>7.5</v>
      </c>
    </row>
    <row r="196" spans="1:4" ht="18" customHeight="1" x14ac:dyDescent="0.3">
      <c r="A196" s="333">
        <v>44448</v>
      </c>
      <c r="B196" s="334">
        <v>9263003</v>
      </c>
      <c r="C196" s="335" t="s">
        <v>1117</v>
      </c>
      <c r="D196" s="335">
        <v>8</v>
      </c>
    </row>
    <row r="197" spans="1:4" ht="18" customHeight="1" x14ac:dyDescent="0.3">
      <c r="A197" s="333">
        <v>44455</v>
      </c>
      <c r="B197" s="334">
        <v>9263004</v>
      </c>
      <c r="C197" s="335" t="s">
        <v>1118</v>
      </c>
      <c r="D197" s="335">
        <v>7.5</v>
      </c>
    </row>
    <row r="198" spans="1:4" ht="18" customHeight="1" x14ac:dyDescent="0.3">
      <c r="A198" s="333">
        <v>44459</v>
      </c>
      <c r="B198" s="334">
        <v>9263005</v>
      </c>
      <c r="C198" s="335" t="s">
        <v>1119</v>
      </c>
      <c r="D198" s="335">
        <v>7.5</v>
      </c>
    </row>
    <row r="199" spans="1:4" ht="18" customHeight="1" x14ac:dyDescent="0.3">
      <c r="A199" s="333">
        <v>44459</v>
      </c>
      <c r="B199" s="334">
        <v>9263012</v>
      </c>
      <c r="C199" s="335" t="s">
        <v>1121</v>
      </c>
      <c r="D199" s="335">
        <v>7.5</v>
      </c>
    </row>
    <row r="200" spans="1:4" ht="18" customHeight="1" x14ac:dyDescent="0.3">
      <c r="A200" s="333">
        <v>44460</v>
      </c>
      <c r="B200" s="334">
        <v>9263013</v>
      </c>
      <c r="C200" s="335" t="s">
        <v>1122</v>
      </c>
      <c r="D200" s="335">
        <v>7.5</v>
      </c>
    </row>
    <row r="201" spans="1:4" ht="18" customHeight="1" x14ac:dyDescent="0.3">
      <c r="A201" s="333">
        <v>44459</v>
      </c>
      <c r="B201" s="334">
        <v>9263014</v>
      </c>
      <c r="C201" s="335" t="s">
        <v>1123</v>
      </c>
      <c r="D201" s="335">
        <v>6.68</v>
      </c>
    </row>
    <row r="202" spans="1:4" ht="18" customHeight="1" x14ac:dyDescent="0.3">
      <c r="A202" s="333">
        <v>44452</v>
      </c>
      <c r="B202" s="334">
        <v>9263016</v>
      </c>
      <c r="C202" s="335" t="s">
        <v>1124</v>
      </c>
      <c r="D202" s="335">
        <v>7.5</v>
      </c>
    </row>
    <row r="203" spans="1:4" ht="18" customHeight="1" x14ac:dyDescent="0.3">
      <c r="A203" s="333">
        <v>44459</v>
      </c>
      <c r="B203" s="334">
        <v>9263020</v>
      </c>
      <c r="C203" s="335" t="s">
        <v>1125</v>
      </c>
      <c r="D203" s="335">
        <v>7.5</v>
      </c>
    </row>
    <row r="204" spans="1:4" ht="18" customHeight="1" x14ac:dyDescent="0.3">
      <c r="A204" s="333">
        <v>44455</v>
      </c>
      <c r="B204" s="334">
        <v>9263022</v>
      </c>
      <c r="C204" s="335" t="s">
        <v>1126</v>
      </c>
      <c r="D204" s="335">
        <v>7.5</v>
      </c>
    </row>
    <row r="205" spans="1:4" ht="18" customHeight="1" x14ac:dyDescent="0.3">
      <c r="A205" s="333">
        <v>44456</v>
      </c>
      <c r="B205" s="334">
        <v>9263033</v>
      </c>
      <c r="C205" s="335" t="s">
        <v>1127</v>
      </c>
      <c r="D205" s="335">
        <v>7.5</v>
      </c>
    </row>
    <row r="206" spans="1:4" ht="18" customHeight="1" x14ac:dyDescent="0.3">
      <c r="A206" s="333">
        <v>44445</v>
      </c>
      <c r="B206" s="334">
        <v>9263034</v>
      </c>
      <c r="C206" s="335" t="s">
        <v>1128</v>
      </c>
      <c r="D206" s="335">
        <v>7.5</v>
      </c>
    </row>
    <row r="207" spans="1:4" ht="18" customHeight="1" x14ac:dyDescent="0.3">
      <c r="A207" s="333">
        <v>44455</v>
      </c>
      <c r="B207" s="334">
        <v>9263049</v>
      </c>
      <c r="C207" s="335" t="s">
        <v>1129</v>
      </c>
      <c r="D207" s="335">
        <v>6.64</v>
      </c>
    </row>
    <row r="208" spans="1:4" ht="18" customHeight="1" x14ac:dyDescent="0.3">
      <c r="A208" s="333">
        <v>44452</v>
      </c>
      <c r="B208" s="334">
        <v>9263051</v>
      </c>
      <c r="C208" s="335" t="s">
        <v>1130</v>
      </c>
      <c r="D208" s="335">
        <v>6.64</v>
      </c>
    </row>
    <row r="209" spans="1:4" ht="18" customHeight="1" x14ac:dyDescent="0.3">
      <c r="A209" s="333">
        <v>44448</v>
      </c>
      <c r="B209" s="334">
        <v>9263052</v>
      </c>
      <c r="C209" s="335" t="s">
        <v>1131</v>
      </c>
      <c r="D209" s="335">
        <v>15</v>
      </c>
    </row>
    <row r="210" spans="1:4" ht="18" customHeight="1" x14ac:dyDescent="0.3">
      <c r="A210" s="333">
        <v>44453</v>
      </c>
      <c r="B210" s="334">
        <v>9263054</v>
      </c>
      <c r="C210" s="335" t="s">
        <v>1132</v>
      </c>
      <c r="D210" s="335">
        <v>7.5</v>
      </c>
    </row>
    <row r="211" spans="1:4" ht="18" customHeight="1" x14ac:dyDescent="0.3">
      <c r="A211" s="333">
        <v>44452</v>
      </c>
      <c r="B211" s="334">
        <v>9263066</v>
      </c>
      <c r="C211" s="335" t="s">
        <v>1134</v>
      </c>
      <c r="D211" s="335">
        <v>7.5</v>
      </c>
    </row>
    <row r="212" spans="1:4" ht="18" customHeight="1" x14ac:dyDescent="0.3">
      <c r="A212" s="333">
        <v>44452</v>
      </c>
      <c r="B212" s="334">
        <v>9263067</v>
      </c>
      <c r="C212" s="335" t="s">
        <v>1214</v>
      </c>
      <c r="D212" s="335">
        <v>7.5</v>
      </c>
    </row>
    <row r="213" spans="1:4" ht="18" customHeight="1" x14ac:dyDescent="0.3">
      <c r="A213" s="333">
        <v>44449</v>
      </c>
      <c r="B213" s="334">
        <v>9263078</v>
      </c>
      <c r="C213" s="335" t="s">
        <v>1137</v>
      </c>
      <c r="D213" s="335">
        <v>6.64</v>
      </c>
    </row>
    <row r="214" spans="1:4" ht="18" customHeight="1" x14ac:dyDescent="0.3">
      <c r="A214" s="333">
        <v>44447</v>
      </c>
      <c r="B214" s="334">
        <v>9263079</v>
      </c>
      <c r="C214" s="335" t="s">
        <v>1138</v>
      </c>
      <c r="D214" s="335">
        <v>7.5</v>
      </c>
    </row>
    <row r="215" spans="1:4" ht="18" customHeight="1" x14ac:dyDescent="0.3">
      <c r="A215" s="333">
        <v>44452</v>
      </c>
      <c r="B215" s="334">
        <v>9263080</v>
      </c>
      <c r="C215" s="335" t="s">
        <v>1139</v>
      </c>
      <c r="D215" s="335">
        <v>7.5</v>
      </c>
    </row>
    <row r="216" spans="1:4" ht="18" customHeight="1" x14ac:dyDescent="0.3">
      <c r="A216" s="333">
        <v>44466</v>
      </c>
      <c r="B216" s="334">
        <v>9263081</v>
      </c>
      <c r="C216" s="335" t="s">
        <v>1140</v>
      </c>
      <c r="D216" s="335">
        <v>15</v>
      </c>
    </row>
    <row r="217" spans="1:4" ht="18" customHeight="1" x14ac:dyDescent="0.3">
      <c r="A217" s="333">
        <v>44455</v>
      </c>
      <c r="B217" s="334">
        <v>9263089</v>
      </c>
      <c r="C217" s="335" t="s">
        <v>1142</v>
      </c>
      <c r="D217" s="335">
        <v>7.5</v>
      </c>
    </row>
    <row r="218" spans="1:4" ht="18" customHeight="1" x14ac:dyDescent="0.3">
      <c r="A218" s="333">
        <v>44459</v>
      </c>
      <c r="B218" s="334">
        <v>9263111</v>
      </c>
      <c r="C218" s="335" t="s">
        <v>1144</v>
      </c>
      <c r="D218" s="335">
        <v>6.64</v>
      </c>
    </row>
    <row r="219" spans="1:4" ht="18" customHeight="1" x14ac:dyDescent="0.3">
      <c r="A219" s="333">
        <v>44469</v>
      </c>
      <c r="B219" s="334">
        <v>9263127</v>
      </c>
      <c r="C219" s="335" t="s">
        <v>1306</v>
      </c>
      <c r="D219" s="335">
        <v>90</v>
      </c>
    </row>
    <row r="220" spans="1:4" ht="18" customHeight="1" x14ac:dyDescent="0.3">
      <c r="A220" s="333">
        <v>44453</v>
      </c>
      <c r="B220" s="334">
        <v>9263128</v>
      </c>
      <c r="C220" s="335" t="s">
        <v>1146</v>
      </c>
      <c r="D220" s="335">
        <v>6.64</v>
      </c>
    </row>
    <row r="221" spans="1:4" ht="18" customHeight="1" x14ac:dyDescent="0.3">
      <c r="A221" s="333">
        <v>44455</v>
      </c>
      <c r="B221" s="334">
        <v>9263128</v>
      </c>
      <c r="C221" s="335" t="s">
        <v>1146</v>
      </c>
      <c r="D221" s="335">
        <v>7.5</v>
      </c>
    </row>
    <row r="222" spans="1:4" ht="18" customHeight="1" x14ac:dyDescent="0.3">
      <c r="A222" s="333">
        <v>44449</v>
      </c>
      <c r="B222" s="334">
        <v>9263134</v>
      </c>
      <c r="C222" s="335" t="s">
        <v>1147</v>
      </c>
      <c r="D222" s="335">
        <v>7.5</v>
      </c>
    </row>
    <row r="223" spans="1:4" ht="18" customHeight="1" x14ac:dyDescent="0.3">
      <c r="A223" s="333">
        <v>44466</v>
      </c>
      <c r="B223" s="334">
        <v>9263142</v>
      </c>
      <c r="C223" s="335" t="s">
        <v>1149</v>
      </c>
      <c r="D223" s="335">
        <v>7.5</v>
      </c>
    </row>
    <row r="224" spans="1:4" ht="18" customHeight="1" x14ac:dyDescent="0.3">
      <c r="A224" s="333">
        <v>44453</v>
      </c>
      <c r="B224" s="334">
        <v>9263146</v>
      </c>
      <c r="C224" s="335" t="s">
        <v>1291</v>
      </c>
      <c r="D224" s="335">
        <v>6.64</v>
      </c>
    </row>
    <row r="225" spans="1:4" ht="18" customHeight="1" x14ac:dyDescent="0.3">
      <c r="A225" s="333">
        <v>44449</v>
      </c>
      <c r="B225" s="334">
        <v>9263148</v>
      </c>
      <c r="C225" s="335" t="s">
        <v>1151</v>
      </c>
      <c r="D225" s="335">
        <v>7.5</v>
      </c>
    </row>
    <row r="226" spans="1:4" ht="18" customHeight="1" x14ac:dyDescent="0.3">
      <c r="A226" s="333">
        <v>44452</v>
      </c>
      <c r="B226" s="334">
        <v>9263154</v>
      </c>
      <c r="C226" s="335" t="s">
        <v>1153</v>
      </c>
      <c r="D226" s="335">
        <v>7.5</v>
      </c>
    </row>
    <row r="227" spans="1:4" ht="18" customHeight="1" x14ac:dyDescent="0.3">
      <c r="A227" s="333">
        <v>44449</v>
      </c>
      <c r="B227" s="334">
        <v>9263158</v>
      </c>
      <c r="C227" s="335" t="s">
        <v>1154</v>
      </c>
      <c r="D227" s="335">
        <v>7.5</v>
      </c>
    </row>
    <row r="228" spans="1:4" ht="18" customHeight="1" x14ac:dyDescent="0.3">
      <c r="A228" s="333">
        <v>44448</v>
      </c>
      <c r="B228" s="334">
        <v>9263161</v>
      </c>
      <c r="C228" s="335" t="s">
        <v>1155</v>
      </c>
      <c r="D228" s="335">
        <v>3.32</v>
      </c>
    </row>
    <row r="229" spans="1:4" ht="18" customHeight="1" x14ac:dyDescent="0.3">
      <c r="A229" s="333">
        <v>44447</v>
      </c>
      <c r="B229" s="334">
        <v>9263164</v>
      </c>
      <c r="C229" s="335" t="s">
        <v>1156</v>
      </c>
      <c r="D229" s="335">
        <v>7.5</v>
      </c>
    </row>
    <row r="230" spans="1:4" ht="18" customHeight="1" x14ac:dyDescent="0.3">
      <c r="A230" s="333">
        <v>44449</v>
      </c>
      <c r="B230" s="334">
        <v>9263167</v>
      </c>
      <c r="C230" s="335" t="s">
        <v>1157</v>
      </c>
      <c r="D230" s="335">
        <v>7.5</v>
      </c>
    </row>
    <row r="231" spans="1:4" ht="18" customHeight="1" x14ac:dyDescent="0.3">
      <c r="A231" s="333">
        <v>44453</v>
      </c>
      <c r="B231" s="334">
        <v>9263169</v>
      </c>
      <c r="C231" s="335" t="s">
        <v>1158</v>
      </c>
      <c r="D231" s="335">
        <v>7.5</v>
      </c>
    </row>
    <row r="232" spans="1:4" ht="18" customHeight="1" x14ac:dyDescent="0.3">
      <c r="A232" s="333">
        <v>44449</v>
      </c>
      <c r="B232" s="334">
        <v>9263188</v>
      </c>
      <c r="C232" s="335" t="s">
        <v>1159</v>
      </c>
      <c r="D232" s="335">
        <v>7.5</v>
      </c>
    </row>
    <row r="233" spans="1:4" ht="18" customHeight="1" x14ac:dyDescent="0.3">
      <c r="A233" s="333">
        <v>44455</v>
      </c>
      <c r="B233" s="334">
        <v>9263209</v>
      </c>
      <c r="C233" s="335" t="s">
        <v>1161</v>
      </c>
      <c r="D233" s="335">
        <v>7.5</v>
      </c>
    </row>
    <row r="234" spans="1:4" ht="18" customHeight="1" x14ac:dyDescent="0.3">
      <c r="A234" s="333">
        <v>44453</v>
      </c>
      <c r="B234" s="334">
        <v>9263215</v>
      </c>
      <c r="C234" s="335" t="s">
        <v>1163</v>
      </c>
      <c r="D234" s="335">
        <v>7.5</v>
      </c>
    </row>
    <row r="235" spans="1:4" ht="18" customHeight="1" x14ac:dyDescent="0.3">
      <c r="A235" s="333">
        <v>44452</v>
      </c>
      <c r="B235" s="334">
        <v>9263237</v>
      </c>
      <c r="C235" s="335" t="s">
        <v>1164</v>
      </c>
      <c r="D235" s="335">
        <v>7.5</v>
      </c>
    </row>
    <row r="236" spans="1:4" ht="18" customHeight="1" x14ac:dyDescent="0.3">
      <c r="A236" s="333">
        <v>44456</v>
      </c>
      <c r="B236" s="334">
        <v>9263240</v>
      </c>
      <c r="C236" s="335" t="s">
        <v>1165</v>
      </c>
      <c r="D236" s="335">
        <v>6.64</v>
      </c>
    </row>
    <row r="237" spans="1:4" ht="18" customHeight="1" x14ac:dyDescent="0.3">
      <c r="A237" s="333">
        <v>44452</v>
      </c>
      <c r="B237" s="334">
        <v>9263372</v>
      </c>
      <c r="C237" s="335" t="s">
        <v>1166</v>
      </c>
      <c r="D237" s="335">
        <v>7.5</v>
      </c>
    </row>
    <row r="238" spans="1:4" ht="18" customHeight="1" x14ac:dyDescent="0.3">
      <c r="A238" s="333">
        <v>44447</v>
      </c>
      <c r="B238" s="334">
        <v>9268103</v>
      </c>
      <c r="C238" s="335" t="s">
        <v>1167</v>
      </c>
      <c r="D238" s="335">
        <v>6.64</v>
      </c>
    </row>
    <row r="239" spans="1:4" ht="18" customHeight="1" x14ac:dyDescent="0.3">
      <c r="A239" s="333">
        <v>44449</v>
      </c>
      <c r="B239" s="334">
        <v>10101043</v>
      </c>
      <c r="C239" s="335" t="s">
        <v>1168</v>
      </c>
      <c r="D239" s="335">
        <v>6.64</v>
      </c>
    </row>
    <row r="240" spans="1:4" ht="18" customHeight="1" x14ac:dyDescent="0.3">
      <c r="A240" s="333">
        <v>44449</v>
      </c>
      <c r="B240" s="334">
        <v>10101047</v>
      </c>
      <c r="C240" s="335" t="s">
        <v>1169</v>
      </c>
      <c r="D240" s="335">
        <v>6</v>
      </c>
    </row>
    <row r="241" spans="1:4" ht="18" customHeight="1" x14ac:dyDescent="0.3">
      <c r="A241" s="333">
        <v>44456</v>
      </c>
      <c r="B241" s="334">
        <v>20210460</v>
      </c>
      <c r="C241" s="335" t="s">
        <v>1229</v>
      </c>
      <c r="D241" s="335">
        <v>-68.97</v>
      </c>
    </row>
    <row r="242" spans="1:4" ht="18" customHeight="1" x14ac:dyDescent="0.3">
      <c r="A242" s="333">
        <v>44468</v>
      </c>
      <c r="B242" s="334">
        <v>29092021</v>
      </c>
      <c r="C242" s="335" t="s">
        <v>1111</v>
      </c>
      <c r="D242" s="335">
        <v>6</v>
      </c>
    </row>
    <row r="243" spans="1:4" ht="18" customHeight="1" x14ac:dyDescent="0.3">
      <c r="A243" s="333">
        <v>44463</v>
      </c>
      <c r="B243" s="334">
        <v>68801963</v>
      </c>
      <c r="C243" s="335" t="s">
        <v>116</v>
      </c>
      <c r="D243" s="335">
        <v>7.5</v>
      </c>
    </row>
    <row r="244" spans="1:4" ht="18" customHeight="1" x14ac:dyDescent="0.3">
      <c r="A244" s="333">
        <v>44446</v>
      </c>
      <c r="B244" s="334">
        <v>80211308</v>
      </c>
      <c r="C244" s="335" t="s">
        <v>1172</v>
      </c>
      <c r="D244" s="335">
        <v>-139.96</v>
      </c>
    </row>
    <row r="245" spans="1:4" ht="18" customHeight="1" x14ac:dyDescent="0.3">
      <c r="A245" s="333">
        <v>44446</v>
      </c>
      <c r="B245" s="334">
        <v>92631597</v>
      </c>
      <c r="C245" s="335" t="s">
        <v>1173</v>
      </c>
      <c r="D245" s="335">
        <v>7.5</v>
      </c>
    </row>
    <row r="246" spans="1:4" ht="18" customHeight="1" x14ac:dyDescent="0.3">
      <c r="A246" s="333">
        <v>44449</v>
      </c>
      <c r="B246" s="334">
        <v>101010101</v>
      </c>
      <c r="C246" s="335" t="s">
        <v>150</v>
      </c>
      <c r="D246" s="335">
        <v>6.64</v>
      </c>
    </row>
    <row r="247" spans="1:4" ht="18" customHeight="1" x14ac:dyDescent="0.3">
      <c r="A247" s="333">
        <v>44446</v>
      </c>
      <c r="B247" s="334">
        <v>101010105</v>
      </c>
      <c r="C247" s="335" t="s">
        <v>1174</v>
      </c>
      <c r="D247" s="335">
        <v>6</v>
      </c>
    </row>
    <row r="248" spans="1:4" ht="18" customHeight="1" x14ac:dyDescent="0.3">
      <c r="A248" s="333">
        <v>44459</v>
      </c>
      <c r="B248" s="334">
        <v>101010142</v>
      </c>
      <c r="C248" s="335" t="s">
        <v>1175</v>
      </c>
      <c r="D248" s="335">
        <v>6.64</v>
      </c>
    </row>
    <row r="249" spans="1:4" ht="18" customHeight="1" x14ac:dyDescent="0.3">
      <c r="A249" s="333">
        <v>44459</v>
      </c>
      <c r="B249" s="334">
        <v>101010144</v>
      </c>
      <c r="C249" s="335" t="s">
        <v>1176</v>
      </c>
      <c r="D249" s="335">
        <v>7.5</v>
      </c>
    </row>
    <row r="250" spans="1:4" ht="18" customHeight="1" x14ac:dyDescent="0.3">
      <c r="A250" s="333">
        <v>44445</v>
      </c>
      <c r="B250" s="334">
        <v>101010158</v>
      </c>
      <c r="C250" s="335" t="s">
        <v>1281</v>
      </c>
      <c r="D250" s="335">
        <v>7.5</v>
      </c>
    </row>
    <row r="251" spans="1:4" ht="18" customHeight="1" x14ac:dyDescent="0.3">
      <c r="A251" s="333">
        <v>44455</v>
      </c>
      <c r="B251" s="334">
        <v>101010160</v>
      </c>
      <c r="C251" s="335" t="s">
        <v>1177</v>
      </c>
      <c r="D251" s="335">
        <v>7.5</v>
      </c>
    </row>
    <row r="252" spans="1:4" ht="18" customHeight="1" x14ac:dyDescent="0.3">
      <c r="A252" s="333">
        <v>44449</v>
      </c>
      <c r="B252" s="334">
        <v>101010170</v>
      </c>
      <c r="C252" s="335" t="s">
        <v>1178</v>
      </c>
      <c r="D252" s="335">
        <v>7.5</v>
      </c>
    </row>
    <row r="253" spans="1:4" ht="18" customHeight="1" x14ac:dyDescent="0.3">
      <c r="A253" s="333">
        <v>44459</v>
      </c>
      <c r="B253" s="334">
        <v>101010171</v>
      </c>
      <c r="C253" s="335" t="s">
        <v>1179</v>
      </c>
      <c r="D253" s="335">
        <v>6</v>
      </c>
    </row>
    <row r="254" spans="1:4" ht="18" customHeight="1" x14ac:dyDescent="0.3">
      <c r="A254" s="333">
        <v>44455</v>
      </c>
      <c r="B254" s="334">
        <v>101010222</v>
      </c>
      <c r="C254" s="335" t="s">
        <v>1180</v>
      </c>
      <c r="D254" s="335">
        <v>7.5</v>
      </c>
    </row>
    <row r="255" spans="1:4" ht="18" customHeight="1" x14ac:dyDescent="0.3">
      <c r="A255" s="333">
        <v>44455</v>
      </c>
      <c r="B255" s="334">
        <v>101010229</v>
      </c>
      <c r="C255" s="335" t="s">
        <v>1181</v>
      </c>
      <c r="D255" s="335">
        <v>6.64</v>
      </c>
    </row>
    <row r="256" spans="1:4" ht="18" customHeight="1" x14ac:dyDescent="0.3">
      <c r="A256" s="333">
        <v>44455</v>
      </c>
      <c r="B256" s="334">
        <v>101010249</v>
      </c>
      <c r="C256" s="335" t="s">
        <v>1182</v>
      </c>
      <c r="D256" s="335">
        <v>7.5</v>
      </c>
    </row>
    <row r="257" spans="1:6" ht="18" customHeight="1" x14ac:dyDescent="0.3">
      <c r="A257" s="333">
        <v>44467</v>
      </c>
      <c r="B257" s="334">
        <v>101020176</v>
      </c>
      <c r="C257" s="335" t="s">
        <v>1183</v>
      </c>
      <c r="D257" s="335">
        <v>7.5</v>
      </c>
    </row>
    <row r="258" spans="1:6" ht="18" customHeight="1" x14ac:dyDescent="0.3">
      <c r="A258" s="333">
        <v>44463</v>
      </c>
      <c r="B258" s="334">
        <v>1010047995</v>
      </c>
      <c r="C258" s="335" t="s">
        <v>1185</v>
      </c>
      <c r="D258" s="335">
        <v>-2151.65</v>
      </c>
    </row>
    <row r="259" spans="1:6" ht="18" customHeight="1" x14ac:dyDescent="0.3">
      <c r="A259" s="333">
        <v>44445</v>
      </c>
      <c r="B259" s="334">
        <v>2024600001</v>
      </c>
      <c r="C259" s="335" t="s">
        <v>1293</v>
      </c>
      <c r="D259" s="335">
        <v>6.64</v>
      </c>
      <c r="E259" s="330" t="s">
        <v>1259</v>
      </c>
    </row>
    <row r="260" spans="1:6" ht="18" customHeight="1" x14ac:dyDescent="0.3">
      <c r="A260" s="333">
        <v>44446</v>
      </c>
      <c r="B260" s="334">
        <v>2024900001</v>
      </c>
      <c r="C260" s="335" t="s">
        <v>1293</v>
      </c>
      <c r="D260" s="335">
        <v>7.5</v>
      </c>
      <c r="E260" s="330" t="s">
        <v>1299</v>
      </c>
    </row>
    <row r="261" spans="1:6" ht="18" customHeight="1" x14ac:dyDescent="0.3">
      <c r="A261" s="333">
        <v>44449</v>
      </c>
      <c r="B261" s="334">
        <v>2025200001</v>
      </c>
      <c r="C261" s="335" t="s">
        <v>1293</v>
      </c>
      <c r="D261" s="335">
        <v>13.28</v>
      </c>
      <c r="E261" s="330" t="s">
        <v>1202</v>
      </c>
    </row>
    <row r="262" spans="1:6" ht="18" customHeight="1" x14ac:dyDescent="0.3">
      <c r="A262" s="333">
        <v>44453</v>
      </c>
      <c r="B262" s="334">
        <v>2025600001</v>
      </c>
      <c r="C262" s="335" t="s">
        <v>1293</v>
      </c>
      <c r="D262" s="335">
        <v>22.5</v>
      </c>
      <c r="E262" s="330" t="s">
        <v>1219</v>
      </c>
    </row>
    <row r="263" spans="1:6" ht="18" customHeight="1" x14ac:dyDescent="0.3">
      <c r="A263" s="333">
        <v>44460</v>
      </c>
      <c r="B263" s="334">
        <v>2026300001</v>
      </c>
      <c r="C263" s="335" t="s">
        <v>1293</v>
      </c>
      <c r="D263" s="335">
        <v>7.5</v>
      </c>
      <c r="E263" s="330" t="s">
        <v>1307</v>
      </c>
    </row>
    <row r="264" spans="1:6" ht="18" customHeight="1" x14ac:dyDescent="0.3">
      <c r="A264" s="333">
        <v>44462</v>
      </c>
      <c r="B264" s="334">
        <v>2026500002</v>
      </c>
      <c r="C264" s="335" t="s">
        <v>1293</v>
      </c>
      <c r="D264" s="335">
        <v>15</v>
      </c>
      <c r="E264" s="330" t="s">
        <v>1308</v>
      </c>
      <c r="F264" s="330" t="s">
        <v>1309</v>
      </c>
    </row>
    <row r="265" spans="1:6" ht="18" customHeight="1" x14ac:dyDescent="0.3">
      <c r="A265" s="333">
        <v>44468</v>
      </c>
      <c r="B265" s="334">
        <v>2027100001</v>
      </c>
      <c r="C265" s="335" t="s">
        <v>1293</v>
      </c>
      <c r="D265" s="335">
        <v>7.5</v>
      </c>
      <c r="E265" s="330" t="s">
        <v>1313</v>
      </c>
    </row>
    <row r="266" spans="1:6" ht="18" customHeight="1" x14ac:dyDescent="0.3">
      <c r="A266" s="333">
        <v>44459</v>
      </c>
      <c r="B266" s="334">
        <v>5637949973</v>
      </c>
      <c r="C266" s="335" t="s">
        <v>1184</v>
      </c>
      <c r="D266" s="335">
        <v>-25.43</v>
      </c>
    </row>
    <row r="267" spans="1:6" ht="18" customHeight="1" x14ac:dyDescent="0.3">
      <c r="A267" s="333">
        <v>44455</v>
      </c>
      <c r="B267" s="334">
        <v>7405229557</v>
      </c>
      <c r="C267" s="335" t="s">
        <v>346</v>
      </c>
      <c r="D267" s="335">
        <v>6</v>
      </c>
    </row>
  </sheetData>
  <autoFilter ref="A1:D267"/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1"/>
  <sheetViews>
    <sheetView topLeftCell="A242" workbookViewId="0">
      <selection activeCell="E260" sqref="E260"/>
    </sheetView>
  </sheetViews>
  <sheetFormatPr defaultRowHeight="14.4" x14ac:dyDescent="0.3"/>
  <cols>
    <col min="2" max="2" width="14.33203125" customWidth="1"/>
    <col min="3" max="3" width="17.88671875" customWidth="1"/>
  </cols>
  <sheetData>
    <row r="1" spans="1:4" x14ac:dyDescent="0.3">
      <c r="A1" s="331" t="s">
        <v>11</v>
      </c>
      <c r="B1" s="331" t="s">
        <v>1208</v>
      </c>
      <c r="C1" s="331" t="s">
        <v>29</v>
      </c>
      <c r="D1" s="331" t="s">
        <v>907</v>
      </c>
    </row>
    <row r="2" spans="1:4" x14ac:dyDescent="0.3">
      <c r="A2" s="333">
        <v>44418</v>
      </c>
      <c r="B2" s="335">
        <v>0</v>
      </c>
      <c r="C2" s="335" t="s">
        <v>913</v>
      </c>
      <c r="D2" s="335">
        <v>7.5</v>
      </c>
    </row>
    <row r="3" spans="1:4" x14ac:dyDescent="0.3">
      <c r="A3" s="333">
        <v>44420</v>
      </c>
      <c r="B3" s="335">
        <v>0</v>
      </c>
      <c r="C3" s="335" t="s">
        <v>909</v>
      </c>
      <c r="D3" s="335">
        <v>6.7</v>
      </c>
    </row>
    <row r="4" spans="1:4" x14ac:dyDescent="0.3">
      <c r="A4" s="333">
        <v>44421</v>
      </c>
      <c r="B4" s="335">
        <v>0</v>
      </c>
      <c r="C4" s="335" t="s">
        <v>910</v>
      </c>
      <c r="D4" s="335">
        <v>6</v>
      </c>
    </row>
    <row r="5" spans="1:4" x14ac:dyDescent="0.3">
      <c r="A5" s="333">
        <v>44424</v>
      </c>
      <c r="B5" s="335">
        <v>0</v>
      </c>
      <c r="C5" s="335" t="s">
        <v>1253</v>
      </c>
      <c r="D5" s="335">
        <v>7.5</v>
      </c>
    </row>
    <row r="6" spans="1:4" x14ac:dyDescent="0.3">
      <c r="A6" s="333">
        <v>44424</v>
      </c>
      <c r="B6" s="335">
        <v>0</v>
      </c>
      <c r="C6" s="335" t="s">
        <v>914</v>
      </c>
      <c r="D6" s="335">
        <v>6.64</v>
      </c>
    </row>
    <row r="7" spans="1:4" x14ac:dyDescent="0.3">
      <c r="A7" s="333">
        <v>44425</v>
      </c>
      <c r="B7" s="335">
        <v>0</v>
      </c>
      <c r="C7" s="335" t="s">
        <v>529</v>
      </c>
      <c r="D7" s="335">
        <v>7.5</v>
      </c>
    </row>
    <row r="8" spans="1:4" x14ac:dyDescent="0.3">
      <c r="A8" s="333">
        <v>44428</v>
      </c>
      <c r="B8" s="335">
        <v>0</v>
      </c>
      <c r="C8" s="335" t="s">
        <v>916</v>
      </c>
      <c r="D8" s="335">
        <v>7.5</v>
      </c>
    </row>
    <row r="9" spans="1:4" x14ac:dyDescent="0.3">
      <c r="A9" s="333">
        <v>44424</v>
      </c>
      <c r="B9" s="335">
        <v>7</v>
      </c>
      <c r="C9" s="335" t="s">
        <v>918</v>
      </c>
      <c r="D9" s="335">
        <v>6.64</v>
      </c>
    </row>
    <row r="10" spans="1:4" x14ac:dyDescent="0.3">
      <c r="A10" s="333">
        <v>44425</v>
      </c>
      <c r="B10" s="335">
        <v>8</v>
      </c>
      <c r="C10" s="335" t="s">
        <v>1255</v>
      </c>
      <c r="D10" s="335">
        <v>7.5</v>
      </c>
    </row>
    <row r="11" spans="1:4" x14ac:dyDescent="0.3">
      <c r="A11" s="333">
        <v>44414</v>
      </c>
      <c r="B11" s="335">
        <v>9</v>
      </c>
      <c r="C11" s="335">
        <v>0</v>
      </c>
      <c r="D11" s="335">
        <v>-5</v>
      </c>
    </row>
    <row r="12" spans="1:4" x14ac:dyDescent="0.3">
      <c r="A12" s="333">
        <v>44439</v>
      </c>
      <c r="B12" s="335">
        <v>9</v>
      </c>
      <c r="C12" s="335">
        <v>0</v>
      </c>
      <c r="D12" s="335">
        <v>-2</v>
      </c>
    </row>
    <row r="13" spans="1:4" x14ac:dyDescent="0.3">
      <c r="A13" s="333">
        <v>44439</v>
      </c>
      <c r="B13" s="335">
        <v>9</v>
      </c>
      <c r="C13" s="335">
        <v>0</v>
      </c>
      <c r="D13" s="335">
        <v>-6</v>
      </c>
    </row>
    <row r="14" spans="1:4" x14ac:dyDescent="0.3">
      <c r="A14" s="333">
        <v>44439</v>
      </c>
      <c r="B14" s="335">
        <v>9</v>
      </c>
      <c r="C14" s="335">
        <v>0</v>
      </c>
      <c r="D14" s="335">
        <v>-23.34</v>
      </c>
    </row>
    <row r="15" spans="1:4" x14ac:dyDescent="0.3">
      <c r="A15" s="333">
        <v>44419</v>
      </c>
      <c r="B15" s="335">
        <v>21</v>
      </c>
      <c r="C15" s="335" t="s">
        <v>920</v>
      </c>
      <c r="D15" s="335">
        <v>6.64</v>
      </c>
    </row>
    <row r="16" spans="1:4" x14ac:dyDescent="0.3">
      <c r="A16" s="333">
        <v>44424</v>
      </c>
      <c r="B16" s="335">
        <v>25</v>
      </c>
      <c r="C16" s="335" t="s">
        <v>921</v>
      </c>
      <c r="D16" s="335">
        <v>6</v>
      </c>
    </row>
    <row r="17" spans="1:4" x14ac:dyDescent="0.3">
      <c r="A17" s="333">
        <v>44420</v>
      </c>
      <c r="B17" s="335">
        <v>28</v>
      </c>
      <c r="C17" s="335" t="s">
        <v>922</v>
      </c>
      <c r="D17" s="335">
        <v>6.64</v>
      </c>
    </row>
    <row r="18" spans="1:4" x14ac:dyDescent="0.3">
      <c r="A18" s="333">
        <v>44421</v>
      </c>
      <c r="B18" s="335">
        <v>32</v>
      </c>
      <c r="C18" s="335" t="s">
        <v>1256</v>
      </c>
      <c r="D18" s="335">
        <v>7.5</v>
      </c>
    </row>
    <row r="19" spans="1:4" x14ac:dyDescent="0.3">
      <c r="A19" s="333">
        <v>44424</v>
      </c>
      <c r="B19" s="335">
        <v>34</v>
      </c>
      <c r="C19" s="335" t="s">
        <v>925</v>
      </c>
      <c r="D19" s="335">
        <v>6</v>
      </c>
    </row>
    <row r="20" spans="1:4" x14ac:dyDescent="0.3">
      <c r="A20" s="333">
        <v>44425</v>
      </c>
      <c r="B20" s="335">
        <v>40</v>
      </c>
      <c r="C20" s="335" t="s">
        <v>926</v>
      </c>
      <c r="D20" s="335">
        <v>7.5</v>
      </c>
    </row>
    <row r="21" spans="1:4" x14ac:dyDescent="0.3">
      <c r="A21" s="333">
        <v>44424</v>
      </c>
      <c r="B21" s="335">
        <v>55</v>
      </c>
      <c r="C21" s="335" t="s">
        <v>927</v>
      </c>
      <c r="D21" s="335">
        <v>6.64</v>
      </c>
    </row>
    <row r="22" spans="1:4" x14ac:dyDescent="0.3">
      <c r="A22" s="333">
        <v>44424</v>
      </c>
      <c r="B22" s="335">
        <v>58</v>
      </c>
      <c r="C22" s="335" t="s">
        <v>928</v>
      </c>
      <c r="D22" s="335">
        <v>7.5</v>
      </c>
    </row>
    <row r="23" spans="1:4" x14ac:dyDescent="0.3">
      <c r="A23" s="333">
        <v>44428</v>
      </c>
      <c r="B23" s="335">
        <v>81</v>
      </c>
      <c r="C23" s="335" t="s">
        <v>930</v>
      </c>
      <c r="D23" s="335">
        <v>6.64</v>
      </c>
    </row>
    <row r="24" spans="1:4" x14ac:dyDescent="0.3">
      <c r="A24" s="333">
        <v>44424</v>
      </c>
      <c r="B24" s="335">
        <v>85</v>
      </c>
      <c r="C24" s="335" t="s">
        <v>931</v>
      </c>
      <c r="D24" s="335">
        <v>7.5</v>
      </c>
    </row>
    <row r="25" spans="1:4" x14ac:dyDescent="0.3">
      <c r="A25" s="333">
        <v>44431</v>
      </c>
      <c r="B25" s="335">
        <v>90</v>
      </c>
      <c r="C25" s="335" t="s">
        <v>932</v>
      </c>
      <c r="D25" s="335">
        <v>6</v>
      </c>
    </row>
    <row r="26" spans="1:4" x14ac:dyDescent="0.3">
      <c r="A26" s="333">
        <v>44424</v>
      </c>
      <c r="B26" s="335">
        <v>106</v>
      </c>
      <c r="C26" s="335" t="s">
        <v>933</v>
      </c>
      <c r="D26" s="335">
        <v>6.64</v>
      </c>
    </row>
    <row r="27" spans="1:4" x14ac:dyDescent="0.3">
      <c r="A27" s="333">
        <v>44414</v>
      </c>
      <c r="B27" s="335">
        <v>107</v>
      </c>
      <c r="C27" s="335" t="s">
        <v>934</v>
      </c>
      <c r="D27" s="335">
        <v>6.64</v>
      </c>
    </row>
    <row r="28" spans="1:4" x14ac:dyDescent="0.3">
      <c r="A28" s="333">
        <v>44419</v>
      </c>
      <c r="B28" s="335">
        <v>109</v>
      </c>
      <c r="C28" s="335" t="s">
        <v>935</v>
      </c>
      <c r="D28" s="335">
        <v>6.64</v>
      </c>
    </row>
    <row r="29" spans="1:4" ht="20.399999999999999" x14ac:dyDescent="0.3">
      <c r="A29" s="333">
        <v>44414</v>
      </c>
      <c r="B29" s="335">
        <v>113</v>
      </c>
      <c r="C29" s="335" t="s">
        <v>937</v>
      </c>
      <c r="D29" s="335">
        <v>7.5</v>
      </c>
    </row>
    <row r="30" spans="1:4" x14ac:dyDescent="0.3">
      <c r="A30" s="333">
        <v>44425</v>
      </c>
      <c r="B30" s="335">
        <v>117</v>
      </c>
      <c r="C30" s="335" t="s">
        <v>938</v>
      </c>
      <c r="D30" s="335">
        <v>7.5</v>
      </c>
    </row>
    <row r="31" spans="1:4" x14ac:dyDescent="0.3">
      <c r="A31" s="333">
        <v>44418</v>
      </c>
      <c r="B31" s="335">
        <v>120</v>
      </c>
      <c r="C31" s="335" t="s">
        <v>939</v>
      </c>
      <c r="D31" s="335">
        <v>6.64</v>
      </c>
    </row>
    <row r="32" spans="1:4" x14ac:dyDescent="0.3">
      <c r="A32" s="333">
        <v>44424</v>
      </c>
      <c r="B32" s="335">
        <v>123</v>
      </c>
      <c r="C32" s="335" t="s">
        <v>940</v>
      </c>
      <c r="D32" s="335">
        <v>6</v>
      </c>
    </row>
    <row r="33" spans="1:4" x14ac:dyDescent="0.3">
      <c r="A33" s="333">
        <v>44424</v>
      </c>
      <c r="B33" s="335">
        <v>130</v>
      </c>
      <c r="C33" s="335" t="s">
        <v>941</v>
      </c>
      <c r="D33" s="335">
        <v>6.64</v>
      </c>
    </row>
    <row r="34" spans="1:4" x14ac:dyDescent="0.3">
      <c r="A34" s="333">
        <v>44418</v>
      </c>
      <c r="B34" s="335">
        <v>134</v>
      </c>
      <c r="C34" s="335" t="s">
        <v>942</v>
      </c>
      <c r="D34" s="335">
        <v>7.5</v>
      </c>
    </row>
    <row r="35" spans="1:4" x14ac:dyDescent="0.3">
      <c r="A35" s="333">
        <v>44439</v>
      </c>
      <c r="B35" s="335">
        <v>135</v>
      </c>
      <c r="C35" s="335" t="s">
        <v>943</v>
      </c>
      <c r="D35" s="335">
        <v>7.5</v>
      </c>
    </row>
    <row r="36" spans="1:4" x14ac:dyDescent="0.3">
      <c r="A36" s="333">
        <v>44424</v>
      </c>
      <c r="B36" s="335">
        <v>138</v>
      </c>
      <c r="C36" s="335" t="s">
        <v>944</v>
      </c>
      <c r="D36" s="335">
        <v>7.5</v>
      </c>
    </row>
    <row r="37" spans="1:4" x14ac:dyDescent="0.3">
      <c r="A37" s="333">
        <v>44424</v>
      </c>
      <c r="B37" s="335">
        <v>139</v>
      </c>
      <c r="C37" s="335" t="s">
        <v>945</v>
      </c>
      <c r="D37" s="335">
        <v>6</v>
      </c>
    </row>
    <row r="38" spans="1:4" x14ac:dyDescent="0.3">
      <c r="A38" s="333">
        <v>44426</v>
      </c>
      <c r="B38" s="335">
        <v>142</v>
      </c>
      <c r="C38" s="335" t="s">
        <v>948</v>
      </c>
      <c r="D38" s="335">
        <v>6</v>
      </c>
    </row>
    <row r="39" spans="1:4" x14ac:dyDescent="0.3">
      <c r="A39" s="333">
        <v>44438</v>
      </c>
      <c r="B39" s="335">
        <v>143</v>
      </c>
      <c r="C39" s="335" t="s">
        <v>949</v>
      </c>
      <c r="D39" s="335">
        <v>6</v>
      </c>
    </row>
    <row r="40" spans="1:4" x14ac:dyDescent="0.3">
      <c r="A40" s="333">
        <v>44419</v>
      </c>
      <c r="B40" s="335">
        <v>149</v>
      </c>
      <c r="C40" s="335" t="s">
        <v>951</v>
      </c>
      <c r="D40" s="335">
        <v>6</v>
      </c>
    </row>
    <row r="41" spans="1:4" x14ac:dyDescent="0.3">
      <c r="A41" s="333">
        <v>44413</v>
      </c>
      <c r="B41" s="335">
        <v>168</v>
      </c>
      <c r="C41" s="335" t="s">
        <v>952</v>
      </c>
      <c r="D41" s="335">
        <v>6</v>
      </c>
    </row>
    <row r="42" spans="1:4" x14ac:dyDescent="0.3">
      <c r="A42" s="333">
        <v>44424</v>
      </c>
      <c r="B42" s="335">
        <v>169</v>
      </c>
      <c r="C42" s="335" t="s">
        <v>953</v>
      </c>
      <c r="D42" s="335">
        <v>6.64</v>
      </c>
    </row>
    <row r="43" spans="1:4" x14ac:dyDescent="0.3">
      <c r="A43" s="333">
        <v>44433</v>
      </c>
      <c r="B43" s="335">
        <v>174</v>
      </c>
      <c r="C43" s="335" t="s">
        <v>954</v>
      </c>
      <c r="D43" s="335">
        <v>7.5</v>
      </c>
    </row>
    <row r="44" spans="1:4" x14ac:dyDescent="0.3">
      <c r="A44" s="333">
        <v>44426</v>
      </c>
      <c r="B44" s="335">
        <v>176</v>
      </c>
      <c r="C44" s="335" t="s">
        <v>955</v>
      </c>
      <c r="D44" s="335">
        <v>6</v>
      </c>
    </row>
    <row r="45" spans="1:4" x14ac:dyDescent="0.3">
      <c r="A45" s="333">
        <v>44418</v>
      </c>
      <c r="B45" s="335">
        <v>177</v>
      </c>
      <c r="C45" s="335" t="s">
        <v>956</v>
      </c>
      <c r="D45" s="335">
        <v>6</v>
      </c>
    </row>
    <row r="46" spans="1:4" x14ac:dyDescent="0.3">
      <c r="A46" s="333">
        <v>44424</v>
      </c>
      <c r="B46" s="335">
        <v>182</v>
      </c>
      <c r="C46" s="335" t="s">
        <v>957</v>
      </c>
      <c r="D46" s="335">
        <v>6</v>
      </c>
    </row>
    <row r="47" spans="1:4" x14ac:dyDescent="0.3">
      <c r="A47" s="333">
        <v>44424</v>
      </c>
      <c r="B47" s="335">
        <v>187</v>
      </c>
      <c r="C47" s="335" t="s">
        <v>958</v>
      </c>
      <c r="D47" s="335">
        <v>6</v>
      </c>
    </row>
    <row r="48" spans="1:4" x14ac:dyDescent="0.3">
      <c r="A48" s="333">
        <v>44431</v>
      </c>
      <c r="B48" s="335">
        <v>189</v>
      </c>
      <c r="C48" s="335" t="s">
        <v>959</v>
      </c>
      <c r="D48" s="335">
        <v>6.64</v>
      </c>
    </row>
    <row r="49" spans="1:4" x14ac:dyDescent="0.3">
      <c r="A49" s="333">
        <v>44410</v>
      </c>
      <c r="B49" s="335">
        <v>214</v>
      </c>
      <c r="C49" s="335" t="s">
        <v>960</v>
      </c>
      <c r="D49" s="335">
        <v>6.64</v>
      </c>
    </row>
    <row r="50" spans="1:4" x14ac:dyDescent="0.3">
      <c r="A50" s="333">
        <v>44425</v>
      </c>
      <c r="B50" s="335">
        <v>229</v>
      </c>
      <c r="C50" s="335" t="s">
        <v>961</v>
      </c>
      <c r="D50" s="335">
        <v>7.5</v>
      </c>
    </row>
    <row r="51" spans="1:4" x14ac:dyDescent="0.3">
      <c r="A51" s="333">
        <v>44424</v>
      </c>
      <c r="B51" s="335">
        <v>277</v>
      </c>
      <c r="C51" s="335" t="s">
        <v>962</v>
      </c>
      <c r="D51" s="335">
        <v>6.64</v>
      </c>
    </row>
    <row r="52" spans="1:4" x14ac:dyDescent="0.3">
      <c r="A52" s="333">
        <v>44425</v>
      </c>
      <c r="B52" s="335">
        <v>38819</v>
      </c>
      <c r="C52" s="335" t="s">
        <v>1209</v>
      </c>
      <c r="D52" s="335">
        <v>7.5</v>
      </c>
    </row>
    <row r="53" spans="1:4" x14ac:dyDescent="0.3">
      <c r="A53" s="333">
        <v>44421</v>
      </c>
      <c r="B53" s="335">
        <v>39516</v>
      </c>
      <c r="C53" s="335" t="s">
        <v>963</v>
      </c>
      <c r="D53" s="335">
        <v>7.5</v>
      </c>
    </row>
    <row r="54" spans="1:4" x14ac:dyDescent="0.3">
      <c r="A54" s="333">
        <v>44424</v>
      </c>
      <c r="B54" s="335">
        <v>222222</v>
      </c>
      <c r="C54" s="335" t="s">
        <v>968</v>
      </c>
      <c r="D54" s="335">
        <v>7.5</v>
      </c>
    </row>
    <row r="55" spans="1:4" x14ac:dyDescent="0.3">
      <c r="A55" s="333">
        <v>44424</v>
      </c>
      <c r="B55" s="335">
        <v>290715</v>
      </c>
      <c r="C55" s="335" t="s">
        <v>969</v>
      </c>
      <c r="D55" s="335">
        <v>6</v>
      </c>
    </row>
    <row r="56" spans="1:4" x14ac:dyDescent="0.3">
      <c r="A56" s="333">
        <v>44421</v>
      </c>
      <c r="B56" s="335">
        <v>333333</v>
      </c>
      <c r="C56" s="335" t="s">
        <v>970</v>
      </c>
      <c r="D56" s="335">
        <v>6.64</v>
      </c>
    </row>
    <row r="57" spans="1:4" x14ac:dyDescent="0.3">
      <c r="A57" s="333">
        <v>44426</v>
      </c>
      <c r="B57" s="335">
        <v>756351</v>
      </c>
      <c r="C57" s="335" t="s">
        <v>971</v>
      </c>
      <c r="D57" s="335">
        <v>7.5</v>
      </c>
    </row>
    <row r="58" spans="1:4" x14ac:dyDescent="0.3">
      <c r="A58" s="333">
        <v>44418</v>
      </c>
      <c r="B58" s="335">
        <v>1010133</v>
      </c>
      <c r="C58" s="335" t="s">
        <v>972</v>
      </c>
      <c r="D58" s="335">
        <v>6</v>
      </c>
    </row>
    <row r="59" spans="1:4" x14ac:dyDescent="0.3">
      <c r="A59" s="333">
        <v>44414</v>
      </c>
      <c r="B59" s="335">
        <v>1010140</v>
      </c>
      <c r="C59" s="335" t="s">
        <v>973</v>
      </c>
      <c r="D59" s="335">
        <v>3.75</v>
      </c>
    </row>
    <row r="60" spans="1:4" x14ac:dyDescent="0.3">
      <c r="A60" s="333">
        <v>44417</v>
      </c>
      <c r="B60" s="335">
        <v>1772033</v>
      </c>
      <c r="C60" s="335" t="s">
        <v>974</v>
      </c>
      <c r="D60" s="335">
        <v>7.5</v>
      </c>
    </row>
    <row r="61" spans="1:4" x14ac:dyDescent="0.3">
      <c r="A61" s="333">
        <v>44417</v>
      </c>
      <c r="B61" s="335">
        <v>2893003</v>
      </c>
      <c r="C61" s="335" t="s">
        <v>976</v>
      </c>
      <c r="D61" s="335">
        <v>6</v>
      </c>
    </row>
    <row r="62" spans="1:4" x14ac:dyDescent="0.3">
      <c r="A62" s="333">
        <v>44424</v>
      </c>
      <c r="B62" s="335">
        <v>2893004</v>
      </c>
      <c r="C62" s="335" t="s">
        <v>977</v>
      </c>
      <c r="D62" s="335">
        <v>6.64</v>
      </c>
    </row>
    <row r="63" spans="1:4" x14ac:dyDescent="0.3">
      <c r="A63" s="333">
        <v>44424</v>
      </c>
      <c r="B63" s="335">
        <v>2893005</v>
      </c>
      <c r="C63" s="335" t="s">
        <v>978</v>
      </c>
      <c r="D63" s="335">
        <v>6</v>
      </c>
    </row>
    <row r="64" spans="1:4" x14ac:dyDescent="0.3">
      <c r="A64" s="333">
        <v>44426</v>
      </c>
      <c r="B64" s="335">
        <v>2893006</v>
      </c>
      <c r="C64" s="335" t="s">
        <v>979</v>
      </c>
      <c r="D64" s="335">
        <v>6.64</v>
      </c>
    </row>
    <row r="65" spans="1:4" x14ac:dyDescent="0.3">
      <c r="A65" s="333">
        <v>44424</v>
      </c>
      <c r="B65" s="335">
        <v>2893007</v>
      </c>
      <c r="C65" s="335" t="s">
        <v>980</v>
      </c>
      <c r="D65" s="335">
        <v>6.64</v>
      </c>
    </row>
    <row r="66" spans="1:4" x14ac:dyDescent="0.3">
      <c r="A66" s="333">
        <v>44419</v>
      </c>
      <c r="B66" s="335">
        <v>2893009</v>
      </c>
      <c r="C66" s="335" t="s">
        <v>981</v>
      </c>
      <c r="D66" s="335">
        <v>6</v>
      </c>
    </row>
    <row r="67" spans="1:4" x14ac:dyDescent="0.3">
      <c r="A67" s="333">
        <v>44427</v>
      </c>
      <c r="B67" s="335">
        <v>2893013</v>
      </c>
      <c r="C67" s="335" t="s">
        <v>982</v>
      </c>
      <c r="D67" s="335">
        <v>6</v>
      </c>
    </row>
    <row r="68" spans="1:4" x14ac:dyDescent="0.3">
      <c r="A68" s="333">
        <v>44428</v>
      </c>
      <c r="B68" s="335">
        <v>2893014</v>
      </c>
      <c r="C68" s="335" t="s">
        <v>983</v>
      </c>
      <c r="D68" s="335">
        <v>6</v>
      </c>
    </row>
    <row r="69" spans="1:4" x14ac:dyDescent="0.3">
      <c r="A69" s="333">
        <v>44410</v>
      </c>
      <c r="B69" s="335">
        <v>2893015</v>
      </c>
      <c r="C69" s="335" t="s">
        <v>984</v>
      </c>
      <c r="D69" s="335">
        <v>6.64</v>
      </c>
    </row>
    <row r="70" spans="1:4" x14ac:dyDescent="0.3">
      <c r="A70" s="333">
        <v>44424</v>
      </c>
      <c r="B70" s="335">
        <v>2893016</v>
      </c>
      <c r="C70" s="335" t="s">
        <v>985</v>
      </c>
      <c r="D70" s="335">
        <v>6</v>
      </c>
    </row>
    <row r="71" spans="1:4" x14ac:dyDescent="0.3">
      <c r="A71" s="333">
        <v>44414</v>
      </c>
      <c r="B71" s="335">
        <v>2893019</v>
      </c>
      <c r="C71" s="335" t="s">
        <v>986</v>
      </c>
      <c r="D71" s="335">
        <v>6</v>
      </c>
    </row>
    <row r="72" spans="1:4" x14ac:dyDescent="0.3">
      <c r="A72" s="333">
        <v>44421</v>
      </c>
      <c r="B72" s="335">
        <v>2893022</v>
      </c>
      <c r="C72" s="335" t="s">
        <v>987</v>
      </c>
      <c r="D72" s="335">
        <v>6</v>
      </c>
    </row>
    <row r="73" spans="1:4" x14ac:dyDescent="0.3">
      <c r="A73" s="333">
        <v>44417</v>
      </c>
      <c r="B73" s="335">
        <v>2893024</v>
      </c>
      <c r="C73" s="335" t="s">
        <v>988</v>
      </c>
      <c r="D73" s="335">
        <v>6</v>
      </c>
    </row>
    <row r="74" spans="1:4" x14ac:dyDescent="0.3">
      <c r="A74" s="333">
        <v>44421</v>
      </c>
      <c r="B74" s="335">
        <v>2893027</v>
      </c>
      <c r="C74" s="335" t="s">
        <v>990</v>
      </c>
      <c r="D74" s="335">
        <v>6</v>
      </c>
    </row>
    <row r="75" spans="1:4" x14ac:dyDescent="0.3">
      <c r="A75" s="333">
        <v>44434</v>
      </c>
      <c r="B75" s="335">
        <v>2893028</v>
      </c>
      <c r="C75" s="335" t="s">
        <v>1297</v>
      </c>
      <c r="D75" s="335">
        <v>66</v>
      </c>
    </row>
    <row r="76" spans="1:4" x14ac:dyDescent="0.3">
      <c r="A76" s="333">
        <v>44420</v>
      </c>
      <c r="B76" s="335">
        <v>2893036</v>
      </c>
      <c r="C76" s="335" t="s">
        <v>1278</v>
      </c>
      <c r="D76" s="335">
        <v>6</v>
      </c>
    </row>
    <row r="77" spans="1:4" x14ac:dyDescent="0.3">
      <c r="A77" s="333">
        <v>44424</v>
      </c>
      <c r="B77" s="335">
        <v>2893040</v>
      </c>
      <c r="C77" s="335" t="s">
        <v>993</v>
      </c>
      <c r="D77" s="335">
        <v>6.64</v>
      </c>
    </row>
    <row r="78" spans="1:4" x14ac:dyDescent="0.3">
      <c r="A78" s="333">
        <v>44425</v>
      </c>
      <c r="B78" s="335">
        <v>2893046</v>
      </c>
      <c r="C78" s="335" t="s">
        <v>995</v>
      </c>
      <c r="D78" s="335">
        <v>6</v>
      </c>
    </row>
    <row r="79" spans="1:4" x14ac:dyDescent="0.3">
      <c r="A79" s="333">
        <v>44421</v>
      </c>
      <c r="B79" s="335">
        <v>2893049</v>
      </c>
      <c r="C79" s="335" t="s">
        <v>996</v>
      </c>
      <c r="D79" s="335">
        <v>6</v>
      </c>
    </row>
    <row r="80" spans="1:4" x14ac:dyDescent="0.3">
      <c r="A80" s="333">
        <v>44428</v>
      </c>
      <c r="B80" s="335">
        <v>2893055</v>
      </c>
      <c r="C80" s="335" t="s">
        <v>997</v>
      </c>
      <c r="D80" s="335">
        <v>6</v>
      </c>
    </row>
    <row r="81" spans="1:4" x14ac:dyDescent="0.3">
      <c r="A81" s="333">
        <v>44418</v>
      </c>
      <c r="B81" s="335">
        <v>2893058</v>
      </c>
      <c r="C81" s="335" t="s">
        <v>998</v>
      </c>
      <c r="D81" s="335">
        <v>6.64</v>
      </c>
    </row>
    <row r="82" spans="1:4" x14ac:dyDescent="0.3">
      <c r="A82" s="333">
        <v>44413</v>
      </c>
      <c r="B82" s="335">
        <v>2893059</v>
      </c>
      <c r="C82" s="335" t="s">
        <v>999</v>
      </c>
      <c r="D82" s="335">
        <v>6</v>
      </c>
    </row>
    <row r="83" spans="1:4" x14ac:dyDescent="0.3">
      <c r="A83" s="333">
        <v>44438</v>
      </c>
      <c r="B83" s="335">
        <v>2893068</v>
      </c>
      <c r="C83" s="335" t="s">
        <v>1000</v>
      </c>
      <c r="D83" s="335">
        <v>6</v>
      </c>
    </row>
    <row r="84" spans="1:4" x14ac:dyDescent="0.3">
      <c r="A84" s="333">
        <v>44419</v>
      </c>
      <c r="B84" s="335">
        <v>2893096</v>
      </c>
      <c r="C84" s="335" t="s">
        <v>1286</v>
      </c>
      <c r="D84" s="335">
        <v>6</v>
      </c>
    </row>
    <row r="85" spans="1:4" x14ac:dyDescent="0.3">
      <c r="A85" s="333">
        <v>44425</v>
      </c>
      <c r="B85" s="335">
        <v>2893158</v>
      </c>
      <c r="C85" s="335" t="s">
        <v>1002</v>
      </c>
      <c r="D85" s="335">
        <v>6.64</v>
      </c>
    </row>
    <row r="86" spans="1:4" x14ac:dyDescent="0.3">
      <c r="A86" s="333">
        <v>44410</v>
      </c>
      <c r="B86" s="335">
        <v>2893178</v>
      </c>
      <c r="C86" s="335" t="s">
        <v>1003</v>
      </c>
      <c r="D86" s="335">
        <v>6</v>
      </c>
    </row>
    <row r="87" spans="1:4" x14ac:dyDescent="0.3">
      <c r="A87" s="333">
        <v>44421</v>
      </c>
      <c r="B87" s="335">
        <v>2907008</v>
      </c>
      <c r="C87" s="335" t="s">
        <v>1224</v>
      </c>
      <c r="D87" s="335">
        <v>6</v>
      </c>
    </row>
    <row r="88" spans="1:4" x14ac:dyDescent="0.3">
      <c r="A88" s="333">
        <v>44424</v>
      </c>
      <c r="B88" s="335">
        <v>2907008</v>
      </c>
      <c r="C88" s="335" t="s">
        <v>1224</v>
      </c>
      <c r="D88" s="335">
        <v>6</v>
      </c>
    </row>
    <row r="89" spans="1:4" x14ac:dyDescent="0.3">
      <c r="A89" s="333">
        <v>44424</v>
      </c>
      <c r="B89" s="335">
        <v>2907011</v>
      </c>
      <c r="C89" s="335" t="s">
        <v>1005</v>
      </c>
      <c r="D89" s="335">
        <v>6</v>
      </c>
    </row>
    <row r="90" spans="1:4" x14ac:dyDescent="0.3">
      <c r="A90" s="333">
        <v>44419</v>
      </c>
      <c r="B90" s="335">
        <v>2907016</v>
      </c>
      <c r="C90" s="335" t="s">
        <v>1006</v>
      </c>
      <c r="D90" s="335">
        <v>6</v>
      </c>
    </row>
    <row r="91" spans="1:4" x14ac:dyDescent="0.3">
      <c r="A91" s="333">
        <v>44410</v>
      </c>
      <c r="B91" s="335">
        <v>2907018</v>
      </c>
      <c r="C91" s="335" t="s">
        <v>1007</v>
      </c>
      <c r="D91" s="335">
        <v>6.64</v>
      </c>
    </row>
    <row r="92" spans="1:4" x14ac:dyDescent="0.3">
      <c r="A92" s="333">
        <v>44435</v>
      </c>
      <c r="B92" s="335">
        <v>2907019</v>
      </c>
      <c r="C92" s="335" t="s">
        <v>959</v>
      </c>
      <c r="D92" s="335">
        <v>6</v>
      </c>
    </row>
    <row r="93" spans="1:4" x14ac:dyDescent="0.3">
      <c r="A93" s="333">
        <v>44424</v>
      </c>
      <c r="B93" s="335">
        <v>2907034</v>
      </c>
      <c r="C93" s="335" t="s">
        <v>1009</v>
      </c>
      <c r="D93" s="335">
        <v>6.64</v>
      </c>
    </row>
    <row r="94" spans="1:4" x14ac:dyDescent="0.3">
      <c r="A94" s="333">
        <v>44431</v>
      </c>
      <c r="B94" s="335">
        <v>2907036</v>
      </c>
      <c r="C94" s="335" t="s">
        <v>1010</v>
      </c>
      <c r="D94" s="335">
        <v>6.64</v>
      </c>
    </row>
    <row r="95" spans="1:4" x14ac:dyDescent="0.3">
      <c r="A95" s="333">
        <v>44420</v>
      </c>
      <c r="B95" s="335">
        <v>2907038</v>
      </c>
      <c r="C95" s="335" t="s">
        <v>1011</v>
      </c>
      <c r="D95" s="335">
        <v>6</v>
      </c>
    </row>
    <row r="96" spans="1:4" x14ac:dyDescent="0.3">
      <c r="A96" s="333">
        <v>44417</v>
      </c>
      <c r="B96" s="335">
        <v>2907041</v>
      </c>
      <c r="C96" s="335" t="s">
        <v>1012</v>
      </c>
      <c r="D96" s="335">
        <v>6.64</v>
      </c>
    </row>
    <row r="97" spans="1:4" x14ac:dyDescent="0.3">
      <c r="A97" s="333">
        <v>44417</v>
      </c>
      <c r="B97" s="335">
        <v>2907043</v>
      </c>
      <c r="C97" s="335" t="s">
        <v>1013</v>
      </c>
      <c r="D97" s="335">
        <v>6.64</v>
      </c>
    </row>
    <row r="98" spans="1:4" x14ac:dyDescent="0.3">
      <c r="A98" s="333">
        <v>44424</v>
      </c>
      <c r="B98" s="335">
        <v>2907049</v>
      </c>
      <c r="C98" s="335" t="s">
        <v>1014</v>
      </c>
      <c r="D98" s="335">
        <v>6</v>
      </c>
    </row>
    <row r="99" spans="1:4" x14ac:dyDescent="0.3">
      <c r="A99" s="333">
        <v>44421</v>
      </c>
      <c r="B99" s="335">
        <v>2907052</v>
      </c>
      <c r="C99" s="335" t="s">
        <v>1015</v>
      </c>
      <c r="D99" s="335">
        <v>6</v>
      </c>
    </row>
    <row r="100" spans="1:4" x14ac:dyDescent="0.3">
      <c r="A100" s="333">
        <v>44431</v>
      </c>
      <c r="B100" s="335">
        <v>2907054</v>
      </c>
      <c r="C100" s="335" t="s">
        <v>1016</v>
      </c>
      <c r="D100" s="335">
        <v>12</v>
      </c>
    </row>
    <row r="101" spans="1:4" x14ac:dyDescent="0.3">
      <c r="A101" s="333">
        <v>44424</v>
      </c>
      <c r="B101" s="335">
        <v>2907060</v>
      </c>
      <c r="C101" s="335" t="s">
        <v>1017</v>
      </c>
      <c r="D101" s="335">
        <v>6</v>
      </c>
    </row>
    <row r="102" spans="1:4" x14ac:dyDescent="0.3">
      <c r="A102" s="333">
        <v>44425</v>
      </c>
      <c r="B102" s="335">
        <v>2907069</v>
      </c>
      <c r="C102" s="335" t="s">
        <v>1019</v>
      </c>
      <c r="D102" s="335">
        <v>6</v>
      </c>
    </row>
    <row r="103" spans="1:4" x14ac:dyDescent="0.3">
      <c r="A103" s="333">
        <v>44424</v>
      </c>
      <c r="B103" s="335">
        <v>2907071</v>
      </c>
      <c r="C103" s="335" t="s">
        <v>1020</v>
      </c>
      <c r="D103" s="335">
        <v>6.64</v>
      </c>
    </row>
    <row r="104" spans="1:4" x14ac:dyDescent="0.3">
      <c r="A104" s="333">
        <v>44426</v>
      </c>
      <c r="B104" s="335">
        <v>2907076</v>
      </c>
      <c r="C104" s="335" t="s">
        <v>1021</v>
      </c>
      <c r="D104" s="335">
        <v>6</v>
      </c>
    </row>
    <row r="105" spans="1:4" x14ac:dyDescent="0.3">
      <c r="A105" s="333">
        <v>44424</v>
      </c>
      <c r="B105" s="335">
        <v>2907081</v>
      </c>
      <c r="C105" s="335" t="s">
        <v>1022</v>
      </c>
      <c r="D105" s="335">
        <v>6.64</v>
      </c>
    </row>
    <row r="106" spans="1:4" x14ac:dyDescent="0.3">
      <c r="A106" s="333">
        <v>44424</v>
      </c>
      <c r="B106" s="335">
        <v>2907083</v>
      </c>
      <c r="C106" s="335" t="s">
        <v>1023</v>
      </c>
      <c r="D106" s="335">
        <v>6</v>
      </c>
    </row>
    <row r="107" spans="1:4" x14ac:dyDescent="0.3">
      <c r="A107" s="333">
        <v>44424</v>
      </c>
      <c r="B107" s="335">
        <v>2907088</v>
      </c>
      <c r="C107" s="335" t="s">
        <v>1024</v>
      </c>
      <c r="D107" s="335">
        <v>6</v>
      </c>
    </row>
    <row r="108" spans="1:4" x14ac:dyDescent="0.3">
      <c r="A108" s="333">
        <v>44424</v>
      </c>
      <c r="B108" s="335">
        <v>2907093</v>
      </c>
      <c r="C108" s="335" t="s">
        <v>1025</v>
      </c>
      <c r="D108" s="335">
        <v>6</v>
      </c>
    </row>
    <row r="109" spans="1:4" x14ac:dyDescent="0.3">
      <c r="A109" s="333">
        <v>44424</v>
      </c>
      <c r="B109" s="335">
        <v>2907098</v>
      </c>
      <c r="C109" s="335" t="s">
        <v>1026</v>
      </c>
      <c r="D109" s="335">
        <v>6</v>
      </c>
    </row>
    <row r="110" spans="1:4" x14ac:dyDescent="0.3">
      <c r="A110" s="333">
        <v>44420</v>
      </c>
      <c r="B110" s="335">
        <v>2907099</v>
      </c>
      <c r="C110" s="335" t="s">
        <v>1027</v>
      </c>
      <c r="D110" s="335">
        <v>6.64</v>
      </c>
    </row>
    <row r="111" spans="1:4" x14ac:dyDescent="0.3">
      <c r="A111" s="333">
        <v>44414</v>
      </c>
      <c r="B111" s="335">
        <v>2907113</v>
      </c>
      <c r="C111" s="335">
        <v>0</v>
      </c>
      <c r="D111" s="335">
        <v>12</v>
      </c>
    </row>
    <row r="112" spans="1:4" x14ac:dyDescent="0.3">
      <c r="A112" s="333">
        <v>44418</v>
      </c>
      <c r="B112" s="335">
        <v>2907113</v>
      </c>
      <c r="C112" s="335" t="s">
        <v>1028</v>
      </c>
      <c r="D112" s="335">
        <v>6.64</v>
      </c>
    </row>
    <row r="113" spans="1:4" x14ac:dyDescent="0.3">
      <c r="A113" s="333">
        <v>44428</v>
      </c>
      <c r="B113" s="335">
        <v>2907117</v>
      </c>
      <c r="C113" s="335" t="s">
        <v>1029</v>
      </c>
      <c r="D113" s="335">
        <v>6</v>
      </c>
    </row>
    <row r="114" spans="1:4" x14ac:dyDescent="0.3">
      <c r="A114" s="333">
        <v>44424</v>
      </c>
      <c r="B114" s="335">
        <v>2907125</v>
      </c>
      <c r="C114" s="335" t="s">
        <v>1030</v>
      </c>
      <c r="D114" s="335">
        <v>6</v>
      </c>
    </row>
    <row r="115" spans="1:4" x14ac:dyDescent="0.3">
      <c r="A115" s="333">
        <v>44419</v>
      </c>
      <c r="B115" s="335">
        <v>2907128</v>
      </c>
      <c r="C115" s="335" t="s">
        <v>1031</v>
      </c>
      <c r="D115" s="335">
        <v>6</v>
      </c>
    </row>
    <row r="116" spans="1:4" x14ac:dyDescent="0.3">
      <c r="A116" s="333">
        <v>44411</v>
      </c>
      <c r="B116" s="335">
        <v>2907134</v>
      </c>
      <c r="C116" s="335" t="s">
        <v>1032</v>
      </c>
      <c r="D116" s="335">
        <v>6.64</v>
      </c>
    </row>
    <row r="117" spans="1:4" x14ac:dyDescent="0.3">
      <c r="A117" s="333">
        <v>44424</v>
      </c>
      <c r="B117" s="335">
        <v>2907148</v>
      </c>
      <c r="C117" s="335" t="s">
        <v>1035</v>
      </c>
      <c r="D117" s="335">
        <v>6</v>
      </c>
    </row>
    <row r="118" spans="1:4" x14ac:dyDescent="0.3">
      <c r="A118" s="333">
        <v>44424</v>
      </c>
      <c r="B118" s="335">
        <v>2907151</v>
      </c>
      <c r="C118" s="335" t="s">
        <v>1036</v>
      </c>
      <c r="D118" s="335">
        <v>3.32</v>
      </c>
    </row>
    <row r="119" spans="1:4" x14ac:dyDescent="0.3">
      <c r="A119" s="333">
        <v>44428</v>
      </c>
      <c r="B119" s="335">
        <v>2907162</v>
      </c>
      <c r="C119" s="335" t="s">
        <v>1037</v>
      </c>
      <c r="D119" s="335">
        <v>6</v>
      </c>
    </row>
    <row r="120" spans="1:4" x14ac:dyDescent="0.3">
      <c r="A120" s="333">
        <v>44428</v>
      </c>
      <c r="B120" s="335">
        <v>2907165</v>
      </c>
      <c r="C120" s="335" t="s">
        <v>1011</v>
      </c>
      <c r="D120" s="335">
        <v>6.64</v>
      </c>
    </row>
    <row r="121" spans="1:4" x14ac:dyDescent="0.3">
      <c r="A121" s="333">
        <v>44424</v>
      </c>
      <c r="B121" s="335">
        <v>2907166</v>
      </c>
      <c r="C121" s="335" t="s">
        <v>1038</v>
      </c>
      <c r="D121" s="335">
        <v>6</v>
      </c>
    </row>
    <row r="122" spans="1:4" x14ac:dyDescent="0.3">
      <c r="A122" s="333">
        <v>44426</v>
      </c>
      <c r="B122" s="335">
        <v>2907167</v>
      </c>
      <c r="C122" s="335" t="s">
        <v>1039</v>
      </c>
      <c r="D122" s="335">
        <v>6</v>
      </c>
    </row>
    <row r="123" spans="1:4" x14ac:dyDescent="0.3">
      <c r="A123" s="333">
        <v>44413</v>
      </c>
      <c r="B123" s="335">
        <v>2907170</v>
      </c>
      <c r="C123" s="335" t="s">
        <v>1040</v>
      </c>
      <c r="D123" s="335">
        <v>6</v>
      </c>
    </row>
    <row r="124" spans="1:4" x14ac:dyDescent="0.3">
      <c r="A124" s="333">
        <v>44426</v>
      </c>
      <c r="B124" s="335">
        <v>2907175</v>
      </c>
      <c r="C124" s="335" t="s">
        <v>1041</v>
      </c>
      <c r="D124" s="335">
        <v>6.64</v>
      </c>
    </row>
    <row r="125" spans="1:4" x14ac:dyDescent="0.3">
      <c r="A125" s="333">
        <v>44420</v>
      </c>
      <c r="B125" s="335">
        <v>2907180</v>
      </c>
      <c r="C125" s="335" t="s">
        <v>1042</v>
      </c>
      <c r="D125" s="335">
        <v>6.64</v>
      </c>
    </row>
    <row r="126" spans="1:4" x14ac:dyDescent="0.3">
      <c r="A126" s="333">
        <v>44424</v>
      </c>
      <c r="B126" s="335">
        <v>2907196</v>
      </c>
      <c r="C126" s="335" t="s">
        <v>1043</v>
      </c>
      <c r="D126" s="335">
        <v>6.64</v>
      </c>
    </row>
    <row r="127" spans="1:4" x14ac:dyDescent="0.3">
      <c r="A127" s="333">
        <v>44419</v>
      </c>
      <c r="B127" s="335">
        <v>2907198</v>
      </c>
      <c r="C127" s="335" t="s">
        <v>1044</v>
      </c>
      <c r="D127" s="335">
        <v>6.64</v>
      </c>
    </row>
    <row r="128" spans="1:4" x14ac:dyDescent="0.3">
      <c r="A128" s="333">
        <v>44424</v>
      </c>
      <c r="B128" s="335">
        <v>2907199</v>
      </c>
      <c r="C128" s="335" t="s">
        <v>1045</v>
      </c>
      <c r="D128" s="335">
        <v>6.64</v>
      </c>
    </row>
    <row r="129" spans="1:4" x14ac:dyDescent="0.3">
      <c r="A129" s="333">
        <v>44413</v>
      </c>
      <c r="B129" s="335">
        <v>2907202</v>
      </c>
      <c r="C129" s="335" t="s">
        <v>1046</v>
      </c>
      <c r="D129" s="335">
        <v>6</v>
      </c>
    </row>
    <row r="130" spans="1:4" x14ac:dyDescent="0.3">
      <c r="A130" s="333">
        <v>44413</v>
      </c>
      <c r="B130" s="335">
        <v>3217288</v>
      </c>
      <c r="C130" s="335" t="s">
        <v>1047</v>
      </c>
      <c r="D130" s="335">
        <v>7.5</v>
      </c>
    </row>
    <row r="131" spans="1:4" x14ac:dyDescent="0.3">
      <c r="A131" s="333">
        <v>44424</v>
      </c>
      <c r="B131" s="335">
        <v>4772031</v>
      </c>
      <c r="C131" s="335" t="s">
        <v>1048</v>
      </c>
      <c r="D131" s="335">
        <v>7.5</v>
      </c>
    </row>
    <row r="132" spans="1:4" x14ac:dyDescent="0.3">
      <c r="A132" s="333">
        <v>44417</v>
      </c>
      <c r="B132" s="335">
        <v>4772037</v>
      </c>
      <c r="C132" s="335" t="s">
        <v>1049</v>
      </c>
      <c r="D132" s="335">
        <v>7.5</v>
      </c>
    </row>
    <row r="133" spans="1:4" x14ac:dyDescent="0.3">
      <c r="A133" s="333">
        <v>44428</v>
      </c>
      <c r="B133" s="335">
        <v>4772046</v>
      </c>
      <c r="C133" s="335" t="s">
        <v>1051</v>
      </c>
      <c r="D133" s="335">
        <v>6.64</v>
      </c>
    </row>
    <row r="134" spans="1:4" x14ac:dyDescent="0.3">
      <c r="A134" s="333">
        <v>44418</v>
      </c>
      <c r="B134" s="335">
        <v>4772048</v>
      </c>
      <c r="C134" s="335" t="s">
        <v>1052</v>
      </c>
      <c r="D134" s="335">
        <v>7.5</v>
      </c>
    </row>
    <row r="135" spans="1:4" x14ac:dyDescent="0.3">
      <c r="A135" s="333">
        <v>44418</v>
      </c>
      <c r="B135" s="335">
        <v>4772064</v>
      </c>
      <c r="C135" s="335" t="s">
        <v>1055</v>
      </c>
      <c r="D135" s="335">
        <v>7.5</v>
      </c>
    </row>
    <row r="136" spans="1:4" x14ac:dyDescent="0.3">
      <c r="A136" s="333">
        <v>44419</v>
      </c>
      <c r="B136" s="335">
        <v>4772069</v>
      </c>
      <c r="C136" s="335" t="s">
        <v>1057</v>
      </c>
      <c r="D136" s="335">
        <v>7.5</v>
      </c>
    </row>
    <row r="137" spans="1:4" x14ac:dyDescent="0.3">
      <c r="A137" s="333">
        <v>44425</v>
      </c>
      <c r="B137" s="335">
        <v>4772070</v>
      </c>
      <c r="C137" s="335" t="s">
        <v>1058</v>
      </c>
      <c r="D137" s="335">
        <v>7.5</v>
      </c>
    </row>
    <row r="138" spans="1:4" x14ac:dyDescent="0.3">
      <c r="A138" s="333">
        <v>44425</v>
      </c>
      <c r="B138" s="335">
        <v>4772072</v>
      </c>
      <c r="C138" s="335" t="s">
        <v>1059</v>
      </c>
      <c r="D138" s="335">
        <v>6.64</v>
      </c>
    </row>
    <row r="139" spans="1:4" x14ac:dyDescent="0.3">
      <c r="A139" s="333">
        <v>44421</v>
      </c>
      <c r="B139" s="335">
        <v>6130028</v>
      </c>
      <c r="C139" s="335" t="s">
        <v>331</v>
      </c>
      <c r="D139" s="335">
        <v>7.5</v>
      </c>
    </row>
    <row r="140" spans="1:4" x14ac:dyDescent="0.3">
      <c r="A140" s="333">
        <v>44424</v>
      </c>
      <c r="B140" s="335">
        <v>6130103</v>
      </c>
      <c r="C140" s="335" t="s">
        <v>1060</v>
      </c>
      <c r="D140" s="335">
        <v>6.64</v>
      </c>
    </row>
    <row r="141" spans="1:4" x14ac:dyDescent="0.3">
      <c r="A141" s="333">
        <v>44421</v>
      </c>
      <c r="B141" s="335">
        <v>6130117</v>
      </c>
      <c r="C141" s="335" t="s">
        <v>1061</v>
      </c>
      <c r="D141" s="335">
        <v>7.5</v>
      </c>
    </row>
    <row r="142" spans="1:4" x14ac:dyDescent="0.3">
      <c r="A142" s="333">
        <v>44424</v>
      </c>
      <c r="B142" s="335">
        <v>6130146</v>
      </c>
      <c r="C142" s="335" t="s">
        <v>1062</v>
      </c>
      <c r="D142" s="335">
        <v>7.5</v>
      </c>
    </row>
    <row r="143" spans="1:4" x14ac:dyDescent="0.3">
      <c r="A143" s="333">
        <v>44424</v>
      </c>
      <c r="B143" s="335">
        <v>6130155</v>
      </c>
      <c r="C143" s="335" t="s">
        <v>1063</v>
      </c>
      <c r="D143" s="335">
        <v>7.5</v>
      </c>
    </row>
    <row r="144" spans="1:4" x14ac:dyDescent="0.3">
      <c r="A144" s="333">
        <v>44424</v>
      </c>
      <c r="B144" s="335">
        <v>6130210</v>
      </c>
      <c r="C144" s="335" t="s">
        <v>1064</v>
      </c>
      <c r="D144" s="335">
        <v>7.5</v>
      </c>
    </row>
    <row r="145" spans="1:4" x14ac:dyDescent="0.3">
      <c r="A145" s="333">
        <v>44424</v>
      </c>
      <c r="B145" s="335">
        <v>6130229</v>
      </c>
      <c r="C145" s="335" t="s">
        <v>1065</v>
      </c>
      <c r="D145" s="335">
        <v>6.64</v>
      </c>
    </row>
    <row r="146" spans="1:4" x14ac:dyDescent="0.3">
      <c r="A146" s="333">
        <v>44410</v>
      </c>
      <c r="B146" s="335">
        <v>6681239</v>
      </c>
      <c r="C146" s="335" t="s">
        <v>1067</v>
      </c>
      <c r="D146" s="335">
        <v>7.5</v>
      </c>
    </row>
    <row r="147" spans="1:4" x14ac:dyDescent="0.3">
      <c r="A147" s="333">
        <v>44433</v>
      </c>
      <c r="B147" s="335">
        <v>6801047</v>
      </c>
      <c r="C147" s="335" t="s">
        <v>1068</v>
      </c>
      <c r="D147" s="335">
        <v>7.5</v>
      </c>
    </row>
    <row r="148" spans="1:4" ht="20.399999999999999" x14ac:dyDescent="0.3">
      <c r="A148" s="333">
        <v>44419</v>
      </c>
      <c r="B148" s="335">
        <v>6881001</v>
      </c>
      <c r="C148" s="335" t="s">
        <v>1069</v>
      </c>
      <c r="D148" s="335">
        <v>7.5</v>
      </c>
    </row>
    <row r="149" spans="1:4" x14ac:dyDescent="0.3">
      <c r="A149" s="333">
        <v>44424</v>
      </c>
      <c r="B149" s="335">
        <v>6881004</v>
      </c>
      <c r="C149" s="335" t="s">
        <v>1070</v>
      </c>
      <c r="D149" s="335">
        <v>6.64</v>
      </c>
    </row>
    <row r="150" spans="1:4" x14ac:dyDescent="0.3">
      <c r="A150" s="333">
        <v>44419</v>
      </c>
      <c r="B150" s="335">
        <v>6881020</v>
      </c>
      <c r="C150" s="335" t="s">
        <v>207</v>
      </c>
      <c r="D150" s="335">
        <v>7.5</v>
      </c>
    </row>
    <row r="151" spans="1:4" x14ac:dyDescent="0.3">
      <c r="A151" s="333">
        <v>44424</v>
      </c>
      <c r="B151" s="335">
        <v>6881020</v>
      </c>
      <c r="C151" s="335" t="s">
        <v>207</v>
      </c>
      <c r="D151" s="335">
        <v>6.64</v>
      </c>
    </row>
    <row r="152" spans="1:4" x14ac:dyDescent="0.3">
      <c r="A152" s="333">
        <v>44421</v>
      </c>
      <c r="B152" s="335">
        <v>6881024</v>
      </c>
      <c r="C152" s="335" t="s">
        <v>1288</v>
      </c>
      <c r="D152" s="335">
        <v>7.5</v>
      </c>
    </row>
    <row r="153" spans="1:4" x14ac:dyDescent="0.3">
      <c r="A153" s="333">
        <v>44424</v>
      </c>
      <c r="B153" s="335">
        <v>6881025</v>
      </c>
      <c r="C153" s="335" t="s">
        <v>1072</v>
      </c>
      <c r="D153" s="335">
        <v>7.5</v>
      </c>
    </row>
    <row r="154" spans="1:4" x14ac:dyDescent="0.3">
      <c r="A154" s="333">
        <v>44418</v>
      </c>
      <c r="B154" s="335">
        <v>6881029</v>
      </c>
      <c r="C154" s="335" t="s">
        <v>1073</v>
      </c>
      <c r="D154" s="335">
        <v>7.5</v>
      </c>
    </row>
    <row r="155" spans="1:4" x14ac:dyDescent="0.3">
      <c r="A155" s="333">
        <v>44420</v>
      </c>
      <c r="B155" s="335">
        <v>6881030</v>
      </c>
      <c r="C155" s="335" t="s">
        <v>1074</v>
      </c>
      <c r="D155" s="335">
        <v>6.64</v>
      </c>
    </row>
    <row r="156" spans="1:4" x14ac:dyDescent="0.3">
      <c r="A156" s="333">
        <v>44425</v>
      </c>
      <c r="B156" s="335">
        <v>6881044</v>
      </c>
      <c r="C156" s="335" t="s">
        <v>1075</v>
      </c>
      <c r="D156" s="335">
        <v>8</v>
      </c>
    </row>
    <row r="157" spans="1:4" x14ac:dyDescent="0.3">
      <c r="A157" s="333">
        <v>44414</v>
      </c>
      <c r="B157" s="335">
        <v>6881045</v>
      </c>
      <c r="C157" s="335" t="s">
        <v>1076</v>
      </c>
      <c r="D157" s="335">
        <v>7.5</v>
      </c>
    </row>
    <row r="158" spans="1:4" x14ac:dyDescent="0.3">
      <c r="A158" s="333">
        <v>44421</v>
      </c>
      <c r="B158" s="335">
        <v>6881049</v>
      </c>
      <c r="C158" s="335" t="s">
        <v>1077</v>
      </c>
      <c r="D158" s="335">
        <v>3.32</v>
      </c>
    </row>
    <row r="159" spans="1:4" x14ac:dyDescent="0.3">
      <c r="A159" s="333">
        <v>44420</v>
      </c>
      <c r="B159" s="335">
        <v>6881056</v>
      </c>
      <c r="C159" s="335" t="s">
        <v>1078</v>
      </c>
      <c r="D159" s="335">
        <v>7.5</v>
      </c>
    </row>
    <row r="160" spans="1:4" x14ac:dyDescent="0.3">
      <c r="A160" s="333">
        <v>44424</v>
      </c>
      <c r="B160" s="335">
        <v>6881061</v>
      </c>
      <c r="C160" s="335" t="s">
        <v>1079</v>
      </c>
      <c r="D160" s="335">
        <v>7.5</v>
      </c>
    </row>
    <row r="161" spans="1:4" x14ac:dyDescent="0.3">
      <c r="A161" s="333">
        <v>44425</v>
      </c>
      <c r="B161" s="335">
        <v>6881088</v>
      </c>
      <c r="C161" s="335" t="s">
        <v>1080</v>
      </c>
      <c r="D161" s="335">
        <v>7.5</v>
      </c>
    </row>
    <row r="162" spans="1:4" x14ac:dyDescent="0.3">
      <c r="A162" s="333">
        <v>44424</v>
      </c>
      <c r="B162" s="335">
        <v>6881095</v>
      </c>
      <c r="C162" s="335" t="s">
        <v>1082</v>
      </c>
      <c r="D162" s="335">
        <v>7.5</v>
      </c>
    </row>
    <row r="163" spans="1:4" x14ac:dyDescent="0.3">
      <c r="A163" s="333">
        <v>44431</v>
      </c>
      <c r="B163" s="335">
        <v>6881169</v>
      </c>
      <c r="C163" s="335" t="s">
        <v>1083</v>
      </c>
      <c r="D163" s="335">
        <v>7.5</v>
      </c>
    </row>
    <row r="164" spans="1:4" x14ac:dyDescent="0.3">
      <c r="A164" s="333">
        <v>44418</v>
      </c>
      <c r="B164" s="335">
        <v>6881180</v>
      </c>
      <c r="C164" s="335" t="s">
        <v>1086</v>
      </c>
      <c r="D164" s="335">
        <v>7.5</v>
      </c>
    </row>
    <row r="165" spans="1:4" x14ac:dyDescent="0.3">
      <c r="A165" s="333">
        <v>44433</v>
      </c>
      <c r="B165" s="335">
        <v>6881187</v>
      </c>
      <c r="C165" s="335" t="s">
        <v>1087</v>
      </c>
      <c r="D165" s="335">
        <v>7.5</v>
      </c>
    </row>
    <row r="166" spans="1:4" x14ac:dyDescent="0.3">
      <c r="A166" s="333">
        <v>44419</v>
      </c>
      <c r="B166" s="335">
        <v>6881193</v>
      </c>
      <c r="C166" s="335" t="s">
        <v>1088</v>
      </c>
      <c r="D166" s="335">
        <v>7.5</v>
      </c>
    </row>
    <row r="167" spans="1:4" x14ac:dyDescent="0.3">
      <c r="A167" s="333">
        <v>44419</v>
      </c>
      <c r="B167" s="335">
        <v>6881197</v>
      </c>
      <c r="C167" s="335" t="s">
        <v>1089</v>
      </c>
      <c r="D167" s="335">
        <v>7.5</v>
      </c>
    </row>
    <row r="168" spans="1:4" x14ac:dyDescent="0.3">
      <c r="A168" s="333">
        <v>44421</v>
      </c>
      <c r="B168" s="335">
        <v>6881199</v>
      </c>
      <c r="C168" s="335" t="s">
        <v>1090</v>
      </c>
      <c r="D168" s="335">
        <v>7.5</v>
      </c>
    </row>
    <row r="169" spans="1:4" x14ac:dyDescent="0.3">
      <c r="A169" s="333">
        <v>44421</v>
      </c>
      <c r="B169" s="335">
        <v>6881204</v>
      </c>
      <c r="C169" s="335" t="s">
        <v>1091</v>
      </c>
      <c r="D169" s="335">
        <v>7.5</v>
      </c>
    </row>
    <row r="170" spans="1:4" x14ac:dyDescent="0.3">
      <c r="A170" s="333">
        <v>44419</v>
      </c>
      <c r="B170" s="335">
        <v>6881243</v>
      </c>
      <c r="C170" s="335" t="s">
        <v>1092</v>
      </c>
      <c r="D170" s="335">
        <v>7</v>
      </c>
    </row>
    <row r="171" spans="1:4" x14ac:dyDescent="0.3">
      <c r="A171" s="333">
        <v>44424</v>
      </c>
      <c r="B171" s="335">
        <v>6881246</v>
      </c>
      <c r="C171" s="335" t="s">
        <v>1093</v>
      </c>
      <c r="D171" s="335">
        <v>7.5</v>
      </c>
    </row>
    <row r="172" spans="1:4" x14ac:dyDescent="0.3">
      <c r="A172" s="333">
        <v>44424</v>
      </c>
      <c r="B172" s="335">
        <v>6881251</v>
      </c>
      <c r="C172" s="335" t="s">
        <v>1094</v>
      </c>
      <c r="D172" s="335">
        <v>7.5</v>
      </c>
    </row>
    <row r="173" spans="1:4" x14ac:dyDescent="0.3">
      <c r="A173" s="333">
        <v>44421</v>
      </c>
      <c r="B173" s="335">
        <v>6881256</v>
      </c>
      <c r="C173" s="335" t="s">
        <v>1095</v>
      </c>
      <c r="D173" s="335">
        <v>7.5</v>
      </c>
    </row>
    <row r="174" spans="1:4" x14ac:dyDescent="0.3">
      <c r="A174" s="333">
        <v>44428</v>
      </c>
      <c r="B174" s="335">
        <v>6883039</v>
      </c>
      <c r="C174" s="335" t="s">
        <v>1096</v>
      </c>
      <c r="D174" s="335">
        <v>6</v>
      </c>
    </row>
    <row r="175" spans="1:4" x14ac:dyDescent="0.3">
      <c r="A175" s="333">
        <v>44424</v>
      </c>
      <c r="B175" s="335">
        <v>7501179</v>
      </c>
      <c r="C175" s="335" t="s">
        <v>1097</v>
      </c>
      <c r="D175" s="335">
        <v>6.64</v>
      </c>
    </row>
    <row r="176" spans="1:4" x14ac:dyDescent="0.3">
      <c r="A176" s="333">
        <v>44424</v>
      </c>
      <c r="B176" s="335">
        <v>7563017</v>
      </c>
      <c r="C176" s="335" t="s">
        <v>1098</v>
      </c>
      <c r="D176" s="335">
        <v>6.64</v>
      </c>
    </row>
    <row r="177" spans="1:4" x14ac:dyDescent="0.3">
      <c r="A177" s="333">
        <v>44426</v>
      </c>
      <c r="B177" s="335">
        <v>7563020</v>
      </c>
      <c r="C177" s="335" t="s">
        <v>1099</v>
      </c>
      <c r="D177" s="335">
        <v>7.5</v>
      </c>
    </row>
    <row r="178" spans="1:4" x14ac:dyDescent="0.3">
      <c r="A178" s="333">
        <v>44424</v>
      </c>
      <c r="B178" s="335">
        <v>7563033</v>
      </c>
      <c r="C178" s="335" t="s">
        <v>1100</v>
      </c>
      <c r="D178" s="335">
        <v>7.5</v>
      </c>
    </row>
    <row r="179" spans="1:4" x14ac:dyDescent="0.3">
      <c r="A179" s="333">
        <v>44417</v>
      </c>
      <c r="B179" s="335">
        <v>7563035</v>
      </c>
      <c r="C179" s="335" t="s">
        <v>1101</v>
      </c>
      <c r="D179" s="335">
        <v>7.5</v>
      </c>
    </row>
    <row r="180" spans="1:4" x14ac:dyDescent="0.3">
      <c r="A180" s="333">
        <v>44424</v>
      </c>
      <c r="B180" s="335">
        <v>7563047</v>
      </c>
      <c r="C180" s="335" t="s">
        <v>1102</v>
      </c>
      <c r="D180" s="335">
        <v>15</v>
      </c>
    </row>
    <row r="181" spans="1:4" x14ac:dyDescent="0.3">
      <c r="A181" s="333">
        <v>44428</v>
      </c>
      <c r="B181" s="335">
        <v>7563073</v>
      </c>
      <c r="C181" s="335" t="s">
        <v>1104</v>
      </c>
      <c r="D181" s="335">
        <v>7.5</v>
      </c>
    </row>
    <row r="182" spans="1:4" ht="20.399999999999999" x14ac:dyDescent="0.3">
      <c r="A182" s="333">
        <v>44424</v>
      </c>
      <c r="B182" s="335">
        <v>7563087</v>
      </c>
      <c r="C182" s="335" t="s">
        <v>1105</v>
      </c>
      <c r="D182" s="335">
        <v>7.5</v>
      </c>
    </row>
    <row r="183" spans="1:4" x14ac:dyDescent="0.3">
      <c r="A183" s="333">
        <v>44424</v>
      </c>
      <c r="B183" s="335">
        <v>7563114</v>
      </c>
      <c r="C183" s="335" t="s">
        <v>1106</v>
      </c>
      <c r="D183" s="335">
        <v>6.64</v>
      </c>
    </row>
    <row r="184" spans="1:4" x14ac:dyDescent="0.3">
      <c r="A184" s="333">
        <v>44428</v>
      </c>
      <c r="B184" s="335">
        <v>7563141</v>
      </c>
      <c r="C184" s="335" t="s">
        <v>1107</v>
      </c>
      <c r="D184" s="335">
        <v>6.64</v>
      </c>
    </row>
    <row r="185" spans="1:4" x14ac:dyDescent="0.3">
      <c r="A185" s="333">
        <v>44424</v>
      </c>
      <c r="B185" s="335">
        <v>7563189</v>
      </c>
      <c r="C185" s="335" t="s">
        <v>1108</v>
      </c>
      <c r="D185" s="335">
        <v>7.5</v>
      </c>
    </row>
    <row r="186" spans="1:4" x14ac:dyDescent="0.3">
      <c r="A186" s="333">
        <v>44419</v>
      </c>
      <c r="B186" s="335">
        <v>7563191</v>
      </c>
      <c r="C186" s="335" t="s">
        <v>1109</v>
      </c>
      <c r="D186" s="335">
        <v>7.5</v>
      </c>
    </row>
    <row r="187" spans="1:4" x14ac:dyDescent="0.3">
      <c r="A187" s="333">
        <v>44421</v>
      </c>
      <c r="B187" s="335">
        <v>9195122</v>
      </c>
      <c r="C187" s="335" t="s">
        <v>1112</v>
      </c>
      <c r="D187" s="335">
        <v>7.5</v>
      </c>
    </row>
    <row r="188" spans="1:4" x14ac:dyDescent="0.3">
      <c r="A188" s="333">
        <v>44419</v>
      </c>
      <c r="B188" s="335">
        <v>9195127</v>
      </c>
      <c r="C188" s="335" t="s">
        <v>1113</v>
      </c>
      <c r="D188" s="335">
        <v>7.5</v>
      </c>
    </row>
    <row r="189" spans="1:4" x14ac:dyDescent="0.3">
      <c r="A189" s="333">
        <v>44424</v>
      </c>
      <c r="B189" s="335">
        <v>9195133</v>
      </c>
      <c r="C189" s="335" t="s">
        <v>1114</v>
      </c>
      <c r="D189" s="335">
        <v>7.5</v>
      </c>
    </row>
    <row r="190" spans="1:4" x14ac:dyDescent="0.3">
      <c r="A190" s="333">
        <v>44410</v>
      </c>
      <c r="B190" s="335">
        <v>9261349</v>
      </c>
      <c r="C190" s="335" t="s">
        <v>1116</v>
      </c>
      <c r="D190" s="335">
        <v>7.5</v>
      </c>
    </row>
    <row r="191" spans="1:4" x14ac:dyDescent="0.3">
      <c r="A191" s="333">
        <v>44418</v>
      </c>
      <c r="B191" s="335">
        <v>9263003</v>
      </c>
      <c r="C191" s="335" t="s">
        <v>1117</v>
      </c>
      <c r="D191" s="335">
        <v>8</v>
      </c>
    </row>
    <row r="192" spans="1:4" x14ac:dyDescent="0.3">
      <c r="A192" s="333">
        <v>44424</v>
      </c>
      <c r="B192" s="335">
        <v>9263004</v>
      </c>
      <c r="C192" s="335" t="s">
        <v>1118</v>
      </c>
      <c r="D192" s="335">
        <v>7.5</v>
      </c>
    </row>
    <row r="193" spans="1:4" x14ac:dyDescent="0.3">
      <c r="A193" s="333">
        <v>44413</v>
      </c>
      <c r="B193" s="335">
        <v>9263005</v>
      </c>
      <c r="C193" s="335" t="s">
        <v>1119</v>
      </c>
      <c r="D193" s="335">
        <v>7.5</v>
      </c>
    </row>
    <row r="194" spans="1:4" x14ac:dyDescent="0.3">
      <c r="A194" s="333">
        <v>44431</v>
      </c>
      <c r="B194" s="335">
        <v>9263013</v>
      </c>
      <c r="C194" s="335" t="s">
        <v>1122</v>
      </c>
      <c r="D194" s="335">
        <v>7.5</v>
      </c>
    </row>
    <row r="195" spans="1:4" x14ac:dyDescent="0.3">
      <c r="A195" s="333">
        <v>44427</v>
      </c>
      <c r="B195" s="335">
        <v>9263014</v>
      </c>
      <c r="C195" s="335" t="s">
        <v>1123</v>
      </c>
      <c r="D195" s="335">
        <v>6.68</v>
      </c>
    </row>
    <row r="196" spans="1:4" x14ac:dyDescent="0.3">
      <c r="A196" s="333">
        <v>44421</v>
      </c>
      <c r="B196" s="335">
        <v>9263016</v>
      </c>
      <c r="C196" s="335" t="s">
        <v>1124</v>
      </c>
      <c r="D196" s="335">
        <v>7.5</v>
      </c>
    </row>
    <row r="197" spans="1:4" x14ac:dyDescent="0.3">
      <c r="A197" s="333">
        <v>44428</v>
      </c>
      <c r="B197" s="335">
        <v>9263020</v>
      </c>
      <c r="C197" s="335" t="s">
        <v>1125</v>
      </c>
      <c r="D197" s="335">
        <v>7.5</v>
      </c>
    </row>
    <row r="198" spans="1:4" x14ac:dyDescent="0.3">
      <c r="A198" s="333">
        <v>44424</v>
      </c>
      <c r="B198" s="335">
        <v>9263022</v>
      </c>
      <c r="C198" s="335" t="s">
        <v>1126</v>
      </c>
      <c r="D198" s="335">
        <v>7.5</v>
      </c>
    </row>
    <row r="199" spans="1:4" x14ac:dyDescent="0.3">
      <c r="A199" s="333">
        <v>44425</v>
      </c>
      <c r="B199" s="335">
        <v>9263033</v>
      </c>
      <c r="C199" s="335" t="s">
        <v>1127</v>
      </c>
      <c r="D199" s="335">
        <v>7.5</v>
      </c>
    </row>
    <row r="200" spans="1:4" x14ac:dyDescent="0.3">
      <c r="A200" s="333">
        <v>44412</v>
      </c>
      <c r="B200" s="335">
        <v>9263034</v>
      </c>
      <c r="C200" s="335" t="s">
        <v>1128</v>
      </c>
      <c r="D200" s="335">
        <v>7.5</v>
      </c>
    </row>
    <row r="201" spans="1:4" x14ac:dyDescent="0.3">
      <c r="A201" s="333">
        <v>44424</v>
      </c>
      <c r="B201" s="335">
        <v>9263049</v>
      </c>
      <c r="C201" s="335" t="s">
        <v>1129</v>
      </c>
      <c r="D201" s="335">
        <v>6.64</v>
      </c>
    </row>
    <row r="202" spans="1:4" x14ac:dyDescent="0.3">
      <c r="A202" s="333">
        <v>44421</v>
      </c>
      <c r="B202" s="335">
        <v>9263051</v>
      </c>
      <c r="C202" s="335" t="s">
        <v>1130</v>
      </c>
      <c r="D202" s="335">
        <v>6.64</v>
      </c>
    </row>
    <row r="203" spans="1:4" x14ac:dyDescent="0.3">
      <c r="A203" s="333">
        <v>44421</v>
      </c>
      <c r="B203" s="335">
        <v>9263054</v>
      </c>
      <c r="C203" s="335" t="s">
        <v>1132</v>
      </c>
      <c r="D203" s="335">
        <v>7.5</v>
      </c>
    </row>
    <row r="204" spans="1:4" x14ac:dyDescent="0.3">
      <c r="A204" s="333">
        <v>44420</v>
      </c>
      <c r="B204" s="335">
        <v>9263066</v>
      </c>
      <c r="C204" s="335" t="s">
        <v>1134</v>
      </c>
      <c r="D204" s="335">
        <v>7.5</v>
      </c>
    </row>
    <row r="205" spans="1:4" x14ac:dyDescent="0.3">
      <c r="A205" s="333">
        <v>44421</v>
      </c>
      <c r="B205" s="335">
        <v>9263067</v>
      </c>
      <c r="C205" s="335" t="s">
        <v>1214</v>
      </c>
      <c r="D205" s="335">
        <v>7.5</v>
      </c>
    </row>
    <row r="206" spans="1:4" x14ac:dyDescent="0.3">
      <c r="A206" s="333">
        <v>44418</v>
      </c>
      <c r="B206" s="335">
        <v>9263074</v>
      </c>
      <c r="C206" s="335" t="s">
        <v>1136</v>
      </c>
      <c r="D206" s="335">
        <v>7.5</v>
      </c>
    </row>
    <row r="207" spans="1:4" x14ac:dyDescent="0.3">
      <c r="A207" s="333">
        <v>44419</v>
      </c>
      <c r="B207" s="335">
        <v>9263078</v>
      </c>
      <c r="C207" s="335" t="s">
        <v>1137</v>
      </c>
      <c r="D207" s="335">
        <v>6.64</v>
      </c>
    </row>
    <row r="208" spans="1:4" x14ac:dyDescent="0.3">
      <c r="A208" s="333">
        <v>44417</v>
      </c>
      <c r="B208" s="335">
        <v>9263079</v>
      </c>
      <c r="C208" s="335" t="s">
        <v>1138</v>
      </c>
      <c r="D208" s="335">
        <v>7.5</v>
      </c>
    </row>
    <row r="209" spans="1:4" x14ac:dyDescent="0.3">
      <c r="A209" s="333">
        <v>44421</v>
      </c>
      <c r="B209" s="335">
        <v>9263080</v>
      </c>
      <c r="C209" s="335" t="s">
        <v>1139</v>
      </c>
      <c r="D209" s="335">
        <v>7.5</v>
      </c>
    </row>
    <row r="210" spans="1:4" x14ac:dyDescent="0.3">
      <c r="A210" s="333">
        <v>44424</v>
      </c>
      <c r="B210" s="335">
        <v>9263089</v>
      </c>
      <c r="C210" s="335" t="s">
        <v>1142</v>
      </c>
      <c r="D210" s="335">
        <v>7.5</v>
      </c>
    </row>
    <row r="211" spans="1:4" x14ac:dyDescent="0.3">
      <c r="A211" s="333">
        <v>44428</v>
      </c>
      <c r="B211" s="335">
        <v>9263111</v>
      </c>
      <c r="C211" s="335" t="s">
        <v>1144</v>
      </c>
      <c r="D211" s="335">
        <v>6.64</v>
      </c>
    </row>
    <row r="212" spans="1:4" x14ac:dyDescent="0.3">
      <c r="A212" s="333">
        <v>44421</v>
      </c>
      <c r="B212" s="335">
        <v>9263115</v>
      </c>
      <c r="C212" s="335" t="s">
        <v>822</v>
      </c>
      <c r="D212" s="335">
        <v>15</v>
      </c>
    </row>
    <row r="213" spans="1:4" x14ac:dyDescent="0.3">
      <c r="A213" s="333">
        <v>44424</v>
      </c>
      <c r="B213" s="335">
        <v>9263128</v>
      </c>
      <c r="C213" s="335" t="s">
        <v>1146</v>
      </c>
      <c r="D213" s="335">
        <v>6.64</v>
      </c>
    </row>
    <row r="214" spans="1:4" x14ac:dyDescent="0.3">
      <c r="A214" s="333">
        <v>44424</v>
      </c>
      <c r="B214" s="335">
        <v>9263128</v>
      </c>
      <c r="C214" s="335" t="s">
        <v>1146</v>
      </c>
      <c r="D214" s="335">
        <v>7.5</v>
      </c>
    </row>
    <row r="215" spans="1:4" x14ac:dyDescent="0.3">
      <c r="A215" s="333">
        <v>44418</v>
      </c>
      <c r="B215" s="335">
        <v>9263134</v>
      </c>
      <c r="C215" s="335" t="s">
        <v>1147</v>
      </c>
      <c r="D215" s="335">
        <v>7.5</v>
      </c>
    </row>
    <row r="216" spans="1:4" x14ac:dyDescent="0.3">
      <c r="A216" s="333">
        <v>44427</v>
      </c>
      <c r="B216" s="335">
        <v>9263139</v>
      </c>
      <c r="C216" s="335" t="s">
        <v>1148</v>
      </c>
      <c r="D216" s="335">
        <v>7.5</v>
      </c>
    </row>
    <row r="217" spans="1:4" x14ac:dyDescent="0.3">
      <c r="A217" s="333">
        <v>44433</v>
      </c>
      <c r="B217" s="335">
        <v>9263142</v>
      </c>
      <c r="C217" s="335" t="s">
        <v>1149</v>
      </c>
      <c r="D217" s="335">
        <v>7.5</v>
      </c>
    </row>
    <row r="218" spans="1:4" x14ac:dyDescent="0.3">
      <c r="A218" s="333">
        <v>44421</v>
      </c>
      <c r="B218" s="335">
        <v>9263146</v>
      </c>
      <c r="C218" s="335" t="s">
        <v>1291</v>
      </c>
      <c r="D218" s="335">
        <v>6.64</v>
      </c>
    </row>
    <row r="219" spans="1:4" x14ac:dyDescent="0.3">
      <c r="A219" s="333">
        <v>44418</v>
      </c>
      <c r="B219" s="335">
        <v>9263148</v>
      </c>
      <c r="C219" s="335" t="s">
        <v>1151</v>
      </c>
      <c r="D219" s="335">
        <v>7.5</v>
      </c>
    </row>
    <row r="220" spans="1:4" x14ac:dyDescent="0.3">
      <c r="A220" s="333">
        <v>44420</v>
      </c>
      <c r="B220" s="335">
        <v>9263154</v>
      </c>
      <c r="C220" s="335" t="s">
        <v>1153</v>
      </c>
      <c r="D220" s="335">
        <v>7.5</v>
      </c>
    </row>
    <row r="221" spans="1:4" x14ac:dyDescent="0.3">
      <c r="A221" s="333">
        <v>44418</v>
      </c>
      <c r="B221" s="335">
        <v>9263158</v>
      </c>
      <c r="C221" s="335" t="s">
        <v>1154</v>
      </c>
      <c r="D221" s="335">
        <v>7.5</v>
      </c>
    </row>
    <row r="222" spans="1:4" x14ac:dyDescent="0.3">
      <c r="A222" s="333">
        <v>44417</v>
      </c>
      <c r="B222" s="335">
        <v>9263161</v>
      </c>
      <c r="C222" s="335" t="s">
        <v>1155</v>
      </c>
      <c r="D222" s="335">
        <v>3.32</v>
      </c>
    </row>
    <row r="223" spans="1:4" x14ac:dyDescent="0.3">
      <c r="A223" s="333">
        <v>44417</v>
      </c>
      <c r="B223" s="335">
        <v>9263164</v>
      </c>
      <c r="C223" s="335" t="s">
        <v>1156</v>
      </c>
      <c r="D223" s="335">
        <v>7.5</v>
      </c>
    </row>
    <row r="224" spans="1:4" x14ac:dyDescent="0.3">
      <c r="A224" s="333">
        <v>44418</v>
      </c>
      <c r="B224" s="335">
        <v>9263167</v>
      </c>
      <c r="C224" s="335" t="s">
        <v>1157</v>
      </c>
      <c r="D224" s="335">
        <v>7.5</v>
      </c>
    </row>
    <row r="225" spans="1:4" x14ac:dyDescent="0.3">
      <c r="A225" s="333">
        <v>44424</v>
      </c>
      <c r="B225" s="335">
        <v>9263169</v>
      </c>
      <c r="C225" s="335" t="s">
        <v>1158</v>
      </c>
      <c r="D225" s="335">
        <v>7.5</v>
      </c>
    </row>
    <row r="226" spans="1:4" x14ac:dyDescent="0.3">
      <c r="A226" s="333">
        <v>44418</v>
      </c>
      <c r="B226" s="335">
        <v>9263188</v>
      </c>
      <c r="C226" s="335" t="s">
        <v>1159</v>
      </c>
      <c r="D226" s="335">
        <v>7.5</v>
      </c>
    </row>
    <row r="227" spans="1:4" x14ac:dyDescent="0.3">
      <c r="A227" s="333">
        <v>44424</v>
      </c>
      <c r="B227" s="335">
        <v>9263209</v>
      </c>
      <c r="C227" s="335" t="s">
        <v>1161</v>
      </c>
      <c r="D227" s="335">
        <v>7.5</v>
      </c>
    </row>
    <row r="228" spans="1:4" x14ac:dyDescent="0.3">
      <c r="A228" s="333">
        <v>44424</v>
      </c>
      <c r="B228" s="335">
        <v>9263215</v>
      </c>
      <c r="C228" s="335" t="s">
        <v>1163</v>
      </c>
      <c r="D228" s="335">
        <v>7.5</v>
      </c>
    </row>
    <row r="229" spans="1:4" x14ac:dyDescent="0.3">
      <c r="A229" s="333">
        <v>44419</v>
      </c>
      <c r="B229" s="335">
        <v>9263237</v>
      </c>
      <c r="C229" s="335" t="s">
        <v>1164</v>
      </c>
      <c r="D229" s="335">
        <v>7.5</v>
      </c>
    </row>
    <row r="230" spans="1:4" x14ac:dyDescent="0.3">
      <c r="A230" s="333">
        <v>44425</v>
      </c>
      <c r="B230" s="335">
        <v>9263240</v>
      </c>
      <c r="C230" s="335" t="s">
        <v>1165</v>
      </c>
      <c r="D230" s="335">
        <v>6.64</v>
      </c>
    </row>
    <row r="231" spans="1:4" x14ac:dyDescent="0.3">
      <c r="A231" s="333">
        <v>44421</v>
      </c>
      <c r="B231" s="335">
        <v>9263372</v>
      </c>
      <c r="C231" s="335" t="s">
        <v>1166</v>
      </c>
      <c r="D231" s="335">
        <v>7.5</v>
      </c>
    </row>
    <row r="232" spans="1:4" x14ac:dyDescent="0.3">
      <c r="A232" s="333">
        <v>44417</v>
      </c>
      <c r="B232" s="335">
        <v>9268103</v>
      </c>
      <c r="C232" s="335" t="s">
        <v>1167</v>
      </c>
      <c r="D232" s="335">
        <v>6.64</v>
      </c>
    </row>
    <row r="233" spans="1:4" x14ac:dyDescent="0.3">
      <c r="A233" s="333">
        <v>44418</v>
      </c>
      <c r="B233" s="335">
        <v>10101043</v>
      </c>
      <c r="C233" s="335" t="s">
        <v>1168</v>
      </c>
      <c r="D233" s="335">
        <v>6.64</v>
      </c>
    </row>
    <row r="234" spans="1:4" x14ac:dyDescent="0.3">
      <c r="A234" s="333">
        <v>44418</v>
      </c>
      <c r="B234" s="335">
        <v>10101047</v>
      </c>
      <c r="C234" s="335" t="s">
        <v>1169</v>
      </c>
      <c r="D234" s="335">
        <v>6</v>
      </c>
    </row>
    <row r="235" spans="1:4" x14ac:dyDescent="0.3">
      <c r="A235" s="333">
        <v>44425</v>
      </c>
      <c r="B235" s="335">
        <v>10101078</v>
      </c>
      <c r="C235" s="335" t="s">
        <v>1170</v>
      </c>
      <c r="D235" s="335">
        <v>7.5</v>
      </c>
    </row>
    <row r="236" spans="1:4" x14ac:dyDescent="0.3">
      <c r="A236" s="333">
        <v>44410</v>
      </c>
      <c r="B236" s="335">
        <v>10103020</v>
      </c>
      <c r="C236" s="335" t="s">
        <v>1216</v>
      </c>
      <c r="D236" s="335">
        <v>22.5</v>
      </c>
    </row>
    <row r="237" spans="1:4" x14ac:dyDescent="0.3">
      <c r="A237" s="333">
        <v>44431</v>
      </c>
      <c r="B237" s="335">
        <v>68801963</v>
      </c>
      <c r="C237" s="335" t="s">
        <v>116</v>
      </c>
      <c r="D237" s="335">
        <v>7.5</v>
      </c>
    </row>
    <row r="238" spans="1:4" x14ac:dyDescent="0.3">
      <c r="A238" s="333">
        <v>44413</v>
      </c>
      <c r="B238" s="335">
        <v>80211152</v>
      </c>
      <c r="C238" s="335" t="s">
        <v>1172</v>
      </c>
      <c r="D238" s="335">
        <v>-116.41</v>
      </c>
    </row>
    <row r="239" spans="1:4" x14ac:dyDescent="0.3">
      <c r="A239" s="333">
        <v>44412</v>
      </c>
      <c r="B239" s="335">
        <v>92631597</v>
      </c>
      <c r="C239" s="335" t="s">
        <v>1173</v>
      </c>
      <c r="D239" s="335">
        <v>7.5</v>
      </c>
    </row>
    <row r="240" spans="1:4" x14ac:dyDescent="0.3">
      <c r="A240" s="333">
        <v>44418</v>
      </c>
      <c r="B240" s="335">
        <v>101010101</v>
      </c>
      <c r="C240" s="335" t="s">
        <v>150</v>
      </c>
      <c r="D240" s="335">
        <v>6.64</v>
      </c>
    </row>
    <row r="241" spans="1:5" x14ac:dyDescent="0.3">
      <c r="A241" s="333">
        <v>44413</v>
      </c>
      <c r="B241" s="335">
        <v>101010105</v>
      </c>
      <c r="C241" s="335" t="s">
        <v>1174</v>
      </c>
      <c r="D241" s="335">
        <v>6</v>
      </c>
    </row>
    <row r="242" spans="1:5" x14ac:dyDescent="0.3">
      <c r="A242" s="333">
        <v>44426</v>
      </c>
      <c r="B242" s="335">
        <v>101010142</v>
      </c>
      <c r="C242" s="335" t="s">
        <v>1175</v>
      </c>
      <c r="D242" s="335">
        <v>6.64</v>
      </c>
    </row>
    <row r="243" spans="1:5" x14ac:dyDescent="0.3">
      <c r="A243" s="333">
        <v>44438</v>
      </c>
      <c r="B243" s="335">
        <v>101010144</v>
      </c>
      <c r="C243" s="335" t="s">
        <v>1176</v>
      </c>
      <c r="D243" s="335">
        <v>7.5</v>
      </c>
    </row>
    <row r="244" spans="1:5" x14ac:dyDescent="0.3">
      <c r="A244" s="333">
        <v>44413</v>
      </c>
      <c r="B244" s="335">
        <v>101010158</v>
      </c>
      <c r="C244" s="335" t="s">
        <v>1281</v>
      </c>
      <c r="D244" s="335">
        <v>7.5</v>
      </c>
    </row>
    <row r="245" spans="1:5" x14ac:dyDescent="0.3">
      <c r="A245" s="333">
        <v>44424</v>
      </c>
      <c r="B245" s="335">
        <v>101010160</v>
      </c>
      <c r="C245" s="335" t="s">
        <v>1177</v>
      </c>
      <c r="D245" s="335">
        <v>7.5</v>
      </c>
    </row>
    <row r="246" spans="1:5" x14ac:dyDescent="0.3">
      <c r="A246" s="333">
        <v>44418</v>
      </c>
      <c r="B246" s="335">
        <v>101010170</v>
      </c>
      <c r="C246" s="335" t="s">
        <v>1178</v>
      </c>
      <c r="D246" s="335">
        <v>7.5</v>
      </c>
    </row>
    <row r="247" spans="1:5" x14ac:dyDescent="0.3">
      <c r="A247" s="333">
        <v>44428</v>
      </c>
      <c r="B247" s="335">
        <v>101010171</v>
      </c>
      <c r="C247" s="335" t="s">
        <v>1179</v>
      </c>
      <c r="D247" s="335">
        <v>6</v>
      </c>
    </row>
    <row r="248" spans="1:5" x14ac:dyDescent="0.3">
      <c r="A248" s="333">
        <v>44424</v>
      </c>
      <c r="B248" s="335">
        <v>101010222</v>
      </c>
      <c r="C248" s="335" t="s">
        <v>1180</v>
      </c>
      <c r="D248" s="335">
        <v>7.5</v>
      </c>
    </row>
    <row r="249" spans="1:5" x14ac:dyDescent="0.3">
      <c r="A249" s="333">
        <v>44424</v>
      </c>
      <c r="B249" s="335">
        <v>101010229</v>
      </c>
      <c r="C249" s="335" t="s">
        <v>1181</v>
      </c>
      <c r="D249" s="335">
        <v>6.64</v>
      </c>
    </row>
    <row r="250" spans="1:5" x14ac:dyDescent="0.3">
      <c r="A250" s="333">
        <v>44424</v>
      </c>
      <c r="B250" s="335">
        <v>101010249</v>
      </c>
      <c r="C250" s="335" t="s">
        <v>1182</v>
      </c>
      <c r="D250" s="335">
        <v>7.5</v>
      </c>
    </row>
    <row r="251" spans="1:5" x14ac:dyDescent="0.3">
      <c r="A251" s="333">
        <v>44435</v>
      </c>
      <c r="B251" s="335">
        <v>101020176</v>
      </c>
      <c r="C251" s="335" t="s">
        <v>1183</v>
      </c>
      <c r="D251" s="335">
        <v>7.5</v>
      </c>
    </row>
    <row r="252" spans="1:5" x14ac:dyDescent="0.3">
      <c r="A252" s="333">
        <v>44428</v>
      </c>
      <c r="B252" s="335">
        <v>324143288</v>
      </c>
      <c r="C252" s="335" t="s">
        <v>1184</v>
      </c>
      <c r="D252" s="335">
        <v>-24</v>
      </c>
    </row>
    <row r="253" spans="1:5" x14ac:dyDescent="0.3">
      <c r="A253" s="333">
        <v>44432</v>
      </c>
      <c r="B253" s="335">
        <v>1010047995</v>
      </c>
      <c r="C253" s="335" t="s">
        <v>1185</v>
      </c>
      <c r="D253" s="335" t="s">
        <v>1230</v>
      </c>
    </row>
    <row r="254" spans="1:5" ht="15.6" x14ac:dyDescent="0.3">
      <c r="A254" s="333">
        <v>44412</v>
      </c>
      <c r="B254" s="335">
        <v>2021500001</v>
      </c>
      <c r="C254" s="335" t="s">
        <v>1293</v>
      </c>
      <c r="D254" s="335">
        <v>6.64</v>
      </c>
      <c r="E254" s="330" t="s">
        <v>1285</v>
      </c>
    </row>
    <row r="255" spans="1:5" ht="15.6" x14ac:dyDescent="0.3">
      <c r="A255" s="333">
        <v>44414</v>
      </c>
      <c r="B255" s="335">
        <v>2021700001</v>
      </c>
      <c r="C255" s="335" t="s">
        <v>1293</v>
      </c>
      <c r="D255" s="335">
        <v>7.5</v>
      </c>
      <c r="E255" s="330" t="s">
        <v>1201</v>
      </c>
    </row>
    <row r="256" spans="1:5" ht="15.6" x14ac:dyDescent="0.3">
      <c r="A256" s="333">
        <v>44426</v>
      </c>
      <c r="B256" s="335">
        <v>2022900001</v>
      </c>
      <c r="C256" s="335" t="s">
        <v>1293</v>
      </c>
      <c r="D256" s="335">
        <v>7.5</v>
      </c>
      <c r="E256" s="330" t="s">
        <v>1203</v>
      </c>
    </row>
    <row r="257" spans="1:5" ht="15.6" x14ac:dyDescent="0.3">
      <c r="A257" s="333">
        <v>44427</v>
      </c>
      <c r="B257" s="335">
        <v>2023000001</v>
      </c>
      <c r="C257" s="335" t="s">
        <v>1293</v>
      </c>
      <c r="D257" s="335">
        <v>7.5</v>
      </c>
      <c r="E257" s="330" t="s">
        <v>1299</v>
      </c>
    </row>
    <row r="258" spans="1:5" ht="15.6" x14ac:dyDescent="0.3">
      <c r="A258" s="333">
        <v>44428</v>
      </c>
      <c r="B258" s="335">
        <v>2023100001</v>
      </c>
      <c r="C258" s="335" t="s">
        <v>1293</v>
      </c>
      <c r="D258" s="335">
        <v>7.5</v>
      </c>
      <c r="E258" s="330" t="s">
        <v>1206</v>
      </c>
    </row>
    <row r="259" spans="1:5" ht="15.6" x14ac:dyDescent="0.3">
      <c r="A259" s="333">
        <v>44432</v>
      </c>
      <c r="B259" s="335">
        <v>2023500001</v>
      </c>
      <c r="C259" s="335" t="s">
        <v>1293</v>
      </c>
      <c r="D259" s="335">
        <v>7.5</v>
      </c>
      <c r="E259" s="330" t="s">
        <v>1273</v>
      </c>
    </row>
    <row r="260" spans="1:5" ht="15.6" x14ac:dyDescent="0.3">
      <c r="A260" s="333">
        <v>44434</v>
      </c>
      <c r="B260" s="335">
        <v>2023700001</v>
      </c>
      <c r="C260" s="335" t="s">
        <v>1293</v>
      </c>
      <c r="D260" s="335">
        <v>7.5</v>
      </c>
      <c r="E260" s="330" t="s">
        <v>1300</v>
      </c>
    </row>
    <row r="261" spans="1:5" x14ac:dyDescent="0.3">
      <c r="A261" s="333">
        <v>44424</v>
      </c>
      <c r="B261" s="335">
        <v>7405229557</v>
      </c>
      <c r="C261" s="335" t="s">
        <v>346</v>
      </c>
      <c r="D261" s="335">
        <v>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opLeftCell="A233" workbookViewId="0">
      <selection activeCell="B179" sqref="B179"/>
    </sheetView>
  </sheetViews>
  <sheetFormatPr defaultRowHeight="14.25" customHeight="1" x14ac:dyDescent="0.3"/>
  <cols>
    <col min="1" max="1" width="14.33203125" customWidth="1"/>
    <col min="2" max="2" width="20.5546875" customWidth="1"/>
    <col min="3" max="3" width="30" customWidth="1"/>
    <col min="5" max="5" width="23.6640625" customWidth="1"/>
  </cols>
  <sheetData>
    <row r="1" spans="1:4" ht="14.25" customHeight="1" x14ac:dyDescent="0.3">
      <c r="A1" s="331" t="s">
        <v>11</v>
      </c>
      <c r="B1" s="331" t="s">
        <v>1208</v>
      </c>
      <c r="C1" s="331" t="s">
        <v>906</v>
      </c>
      <c r="D1" s="331" t="s">
        <v>29</v>
      </c>
    </row>
    <row r="2" spans="1:4" ht="14.25" customHeight="1" x14ac:dyDescent="0.3">
      <c r="A2" s="333">
        <v>44390</v>
      </c>
      <c r="B2" s="335">
        <v>0</v>
      </c>
      <c r="C2" s="335" t="s">
        <v>909</v>
      </c>
      <c r="D2" s="335">
        <v>6.7</v>
      </c>
    </row>
    <row r="3" spans="1:4" ht="14.25" customHeight="1" x14ac:dyDescent="0.3">
      <c r="A3" s="333">
        <v>44390</v>
      </c>
      <c r="B3" s="335">
        <v>0</v>
      </c>
      <c r="C3" s="335" t="s">
        <v>910</v>
      </c>
      <c r="D3" s="335">
        <v>6</v>
      </c>
    </row>
    <row r="4" spans="1:4" ht="14.25" customHeight="1" x14ac:dyDescent="0.3">
      <c r="A4" s="333">
        <v>44391</v>
      </c>
      <c r="B4" s="335">
        <v>0</v>
      </c>
      <c r="C4" s="335" t="s">
        <v>1253</v>
      </c>
      <c r="D4" s="335">
        <v>7.5</v>
      </c>
    </row>
    <row r="5" spans="1:4" ht="14.25" customHeight="1" x14ac:dyDescent="0.3">
      <c r="A5" s="333">
        <v>44393</v>
      </c>
      <c r="B5" s="335">
        <v>0</v>
      </c>
      <c r="C5" s="335" t="s">
        <v>914</v>
      </c>
      <c r="D5" s="335">
        <v>6.64</v>
      </c>
    </row>
    <row r="6" spans="1:4" ht="14.25" customHeight="1" x14ac:dyDescent="0.3">
      <c r="A6" s="333">
        <v>44397</v>
      </c>
      <c r="B6" s="335">
        <v>0</v>
      </c>
      <c r="C6" s="335" t="s">
        <v>913</v>
      </c>
      <c r="D6" s="335">
        <v>7.5</v>
      </c>
    </row>
    <row r="7" spans="1:4" ht="14.25" customHeight="1" x14ac:dyDescent="0.3">
      <c r="A7" s="333">
        <v>44397</v>
      </c>
      <c r="B7" s="335">
        <v>0</v>
      </c>
      <c r="C7" s="335" t="s">
        <v>916</v>
      </c>
      <c r="D7" s="335">
        <v>7.5</v>
      </c>
    </row>
    <row r="8" spans="1:4" ht="14.25" customHeight="1" x14ac:dyDescent="0.3">
      <c r="A8" s="333">
        <v>44399</v>
      </c>
      <c r="B8" s="335">
        <v>0</v>
      </c>
      <c r="C8" s="335" t="s">
        <v>529</v>
      </c>
      <c r="D8" s="335">
        <v>7.5</v>
      </c>
    </row>
    <row r="9" spans="1:4" ht="14.25" customHeight="1" x14ac:dyDescent="0.3">
      <c r="A9" s="333">
        <v>44405</v>
      </c>
      <c r="B9" s="335">
        <v>1</v>
      </c>
      <c r="C9" s="335" t="s">
        <v>917</v>
      </c>
      <c r="D9" s="335">
        <v>6</v>
      </c>
    </row>
    <row r="10" spans="1:4" ht="14.25" customHeight="1" x14ac:dyDescent="0.3">
      <c r="A10" s="333">
        <v>44391</v>
      </c>
      <c r="B10" s="335">
        <v>7</v>
      </c>
      <c r="C10" s="335" t="s">
        <v>918</v>
      </c>
      <c r="D10" s="335">
        <v>6.64</v>
      </c>
    </row>
    <row r="11" spans="1:4" ht="14.25" customHeight="1" x14ac:dyDescent="0.3">
      <c r="A11" s="333">
        <v>44393</v>
      </c>
      <c r="B11" s="335">
        <v>8</v>
      </c>
      <c r="C11" s="335" t="s">
        <v>1255</v>
      </c>
      <c r="D11" s="335">
        <v>7.5</v>
      </c>
    </row>
    <row r="12" spans="1:4" ht="14.25" customHeight="1" x14ac:dyDescent="0.3">
      <c r="A12" s="333">
        <v>44393</v>
      </c>
      <c r="B12" s="335">
        <v>9</v>
      </c>
      <c r="C12" s="335">
        <v>0</v>
      </c>
      <c r="D12" s="335">
        <v>-5</v>
      </c>
    </row>
    <row r="13" spans="1:4" ht="14.25" customHeight="1" x14ac:dyDescent="0.3">
      <c r="A13" s="333">
        <v>44407</v>
      </c>
      <c r="B13" s="335">
        <v>9</v>
      </c>
      <c r="C13" s="335">
        <v>0</v>
      </c>
      <c r="D13" s="335">
        <v>-3.95</v>
      </c>
    </row>
    <row r="14" spans="1:4" ht="14.25" customHeight="1" x14ac:dyDescent="0.3">
      <c r="A14" s="333">
        <v>44407</v>
      </c>
      <c r="B14" s="335">
        <v>9</v>
      </c>
      <c r="C14" s="335">
        <v>0</v>
      </c>
      <c r="D14" s="335">
        <v>-6</v>
      </c>
    </row>
    <row r="15" spans="1:4" ht="14.25" customHeight="1" x14ac:dyDescent="0.3">
      <c r="A15" s="333">
        <v>44407</v>
      </c>
      <c r="B15" s="335">
        <v>9</v>
      </c>
      <c r="C15" s="335">
        <v>0</v>
      </c>
      <c r="D15" s="335">
        <v>-24.11</v>
      </c>
    </row>
    <row r="16" spans="1:4" ht="14.25" customHeight="1" x14ac:dyDescent="0.3">
      <c r="A16" s="333">
        <v>44389</v>
      </c>
      <c r="B16" s="335">
        <v>21</v>
      </c>
      <c r="C16" s="335" t="s">
        <v>920</v>
      </c>
      <c r="D16" s="335">
        <v>6.64</v>
      </c>
    </row>
    <row r="17" spans="1:4" ht="14.25" customHeight="1" x14ac:dyDescent="0.3">
      <c r="A17" s="333">
        <v>44393</v>
      </c>
      <c r="B17" s="335">
        <v>25</v>
      </c>
      <c r="C17" s="335" t="s">
        <v>921</v>
      </c>
      <c r="D17" s="335">
        <v>6</v>
      </c>
    </row>
    <row r="18" spans="1:4" ht="14.25" customHeight="1" x14ac:dyDescent="0.3">
      <c r="A18" s="333">
        <v>44389</v>
      </c>
      <c r="B18" s="335">
        <v>28</v>
      </c>
      <c r="C18" s="335" t="s">
        <v>922</v>
      </c>
      <c r="D18" s="335">
        <v>6.64</v>
      </c>
    </row>
    <row r="19" spans="1:4" ht="14.25" customHeight="1" x14ac:dyDescent="0.3">
      <c r="A19" s="333">
        <v>44390</v>
      </c>
      <c r="B19" s="335">
        <v>32</v>
      </c>
      <c r="C19" s="335" t="s">
        <v>1256</v>
      </c>
      <c r="D19" s="335">
        <v>7.5</v>
      </c>
    </row>
    <row r="20" spans="1:4" ht="14.25" customHeight="1" x14ac:dyDescent="0.3">
      <c r="A20" s="333">
        <v>44392</v>
      </c>
      <c r="B20" s="335">
        <v>34</v>
      </c>
      <c r="C20" s="335" t="s">
        <v>925</v>
      </c>
      <c r="D20" s="335">
        <v>6</v>
      </c>
    </row>
    <row r="21" spans="1:4" ht="14.25" customHeight="1" x14ac:dyDescent="0.3">
      <c r="A21" s="333">
        <v>44396</v>
      </c>
      <c r="B21" s="335">
        <v>40</v>
      </c>
      <c r="C21" s="335" t="s">
        <v>926</v>
      </c>
      <c r="D21" s="335">
        <v>7.5</v>
      </c>
    </row>
    <row r="22" spans="1:4" ht="14.25" customHeight="1" x14ac:dyDescent="0.3">
      <c r="A22" s="333">
        <v>44392</v>
      </c>
      <c r="B22" s="335">
        <v>55</v>
      </c>
      <c r="C22" s="335" t="s">
        <v>927</v>
      </c>
      <c r="D22" s="335">
        <v>6.64</v>
      </c>
    </row>
    <row r="23" spans="1:4" ht="14.25" customHeight="1" x14ac:dyDescent="0.3">
      <c r="A23" s="333">
        <v>44392</v>
      </c>
      <c r="B23" s="335">
        <v>58</v>
      </c>
      <c r="C23" s="335" t="s">
        <v>928</v>
      </c>
      <c r="D23" s="335">
        <v>7.5</v>
      </c>
    </row>
    <row r="24" spans="1:4" ht="14.25" customHeight="1" x14ac:dyDescent="0.3">
      <c r="A24" s="333">
        <v>44398</v>
      </c>
      <c r="B24" s="335">
        <v>81</v>
      </c>
      <c r="C24" s="335" t="s">
        <v>930</v>
      </c>
      <c r="D24" s="335">
        <v>6.64</v>
      </c>
    </row>
    <row r="25" spans="1:4" ht="14.25" customHeight="1" x14ac:dyDescent="0.3">
      <c r="A25" s="333">
        <v>44392</v>
      </c>
      <c r="B25" s="335">
        <v>85</v>
      </c>
      <c r="C25" s="335" t="s">
        <v>931</v>
      </c>
      <c r="D25" s="335">
        <v>7.5</v>
      </c>
    </row>
    <row r="26" spans="1:4" ht="14.25" customHeight="1" x14ac:dyDescent="0.3">
      <c r="A26" s="333">
        <v>44400</v>
      </c>
      <c r="B26" s="335">
        <v>90</v>
      </c>
      <c r="C26" s="335" t="s">
        <v>932</v>
      </c>
      <c r="D26" s="335">
        <v>6</v>
      </c>
    </row>
    <row r="27" spans="1:4" ht="14.25" customHeight="1" x14ac:dyDescent="0.3">
      <c r="A27" s="333">
        <v>44392</v>
      </c>
      <c r="B27" s="335">
        <v>106</v>
      </c>
      <c r="C27" s="335" t="s">
        <v>933</v>
      </c>
      <c r="D27" s="335">
        <v>6.64</v>
      </c>
    </row>
    <row r="28" spans="1:4" ht="14.25" customHeight="1" x14ac:dyDescent="0.3">
      <c r="A28" s="333">
        <v>44383</v>
      </c>
      <c r="B28" s="335">
        <v>107</v>
      </c>
      <c r="C28" s="335" t="s">
        <v>934</v>
      </c>
      <c r="D28" s="335">
        <v>6.64</v>
      </c>
    </row>
    <row r="29" spans="1:4" ht="14.25" customHeight="1" x14ac:dyDescent="0.3">
      <c r="A29" s="333">
        <v>44389</v>
      </c>
      <c r="B29" s="335">
        <v>109</v>
      </c>
      <c r="C29" s="335" t="s">
        <v>935</v>
      </c>
      <c r="D29" s="335">
        <v>6.64</v>
      </c>
    </row>
    <row r="30" spans="1:4" ht="14.25" customHeight="1" x14ac:dyDescent="0.3">
      <c r="A30" s="333">
        <v>44393</v>
      </c>
      <c r="B30" s="335">
        <v>112</v>
      </c>
      <c r="C30" s="335" t="s">
        <v>936</v>
      </c>
      <c r="D30" s="335">
        <v>18</v>
      </c>
    </row>
    <row r="31" spans="1:4" ht="14.25" customHeight="1" x14ac:dyDescent="0.3">
      <c r="A31" s="333">
        <v>44383</v>
      </c>
      <c r="B31" s="335">
        <v>113</v>
      </c>
      <c r="C31" s="335" t="s">
        <v>937</v>
      </c>
      <c r="D31" s="335">
        <v>7.5</v>
      </c>
    </row>
    <row r="32" spans="1:4" ht="14.25" customHeight="1" x14ac:dyDescent="0.3">
      <c r="A32" s="333">
        <v>44393</v>
      </c>
      <c r="B32" s="335">
        <v>117</v>
      </c>
      <c r="C32" s="335" t="s">
        <v>938</v>
      </c>
      <c r="D32" s="335">
        <v>7.5</v>
      </c>
    </row>
    <row r="33" spans="1:4" ht="14.25" customHeight="1" x14ac:dyDescent="0.3">
      <c r="A33" s="333">
        <v>44389</v>
      </c>
      <c r="B33" s="335">
        <v>120</v>
      </c>
      <c r="C33" s="335" t="s">
        <v>939</v>
      </c>
      <c r="D33" s="335">
        <v>6.64</v>
      </c>
    </row>
    <row r="34" spans="1:4" ht="14.25" customHeight="1" x14ac:dyDescent="0.3">
      <c r="A34" s="333">
        <v>44391</v>
      </c>
      <c r="B34" s="335">
        <v>123</v>
      </c>
      <c r="C34" s="335" t="s">
        <v>940</v>
      </c>
      <c r="D34" s="335">
        <v>6</v>
      </c>
    </row>
    <row r="35" spans="1:4" ht="14.25" customHeight="1" x14ac:dyDescent="0.3">
      <c r="A35" s="333">
        <v>44392</v>
      </c>
      <c r="B35" s="335">
        <v>130</v>
      </c>
      <c r="C35" s="335" t="s">
        <v>941</v>
      </c>
      <c r="D35" s="335">
        <v>6.64</v>
      </c>
    </row>
    <row r="36" spans="1:4" ht="14.25" customHeight="1" x14ac:dyDescent="0.3">
      <c r="A36" s="333">
        <v>44389</v>
      </c>
      <c r="B36" s="335">
        <v>134</v>
      </c>
      <c r="C36" s="335" t="s">
        <v>942</v>
      </c>
      <c r="D36" s="335">
        <v>7.5</v>
      </c>
    </row>
    <row r="37" spans="1:4" ht="14.25" customHeight="1" x14ac:dyDescent="0.3">
      <c r="A37" s="333">
        <v>44406</v>
      </c>
      <c r="B37" s="335">
        <v>135</v>
      </c>
      <c r="C37" s="335" t="s">
        <v>943</v>
      </c>
      <c r="D37" s="335">
        <v>7.5</v>
      </c>
    </row>
    <row r="38" spans="1:4" ht="14.25" customHeight="1" x14ac:dyDescent="0.3">
      <c r="A38" s="333">
        <v>44391</v>
      </c>
      <c r="B38" s="335">
        <v>138</v>
      </c>
      <c r="C38" s="335" t="s">
        <v>944</v>
      </c>
      <c r="D38" s="335">
        <v>7.5</v>
      </c>
    </row>
    <row r="39" spans="1:4" ht="14.25" customHeight="1" x14ac:dyDescent="0.3">
      <c r="A39" s="333">
        <v>44392</v>
      </c>
      <c r="B39" s="335">
        <v>139</v>
      </c>
      <c r="C39" s="335" t="s">
        <v>945</v>
      </c>
      <c r="D39" s="335">
        <v>6</v>
      </c>
    </row>
    <row r="40" spans="1:4" ht="14.25" customHeight="1" x14ac:dyDescent="0.3">
      <c r="A40" s="333">
        <v>44383</v>
      </c>
      <c r="B40" s="335">
        <v>141</v>
      </c>
      <c r="C40" s="335" t="s">
        <v>947</v>
      </c>
      <c r="D40" s="335">
        <v>6</v>
      </c>
    </row>
    <row r="41" spans="1:4" ht="14.25" customHeight="1" x14ac:dyDescent="0.3">
      <c r="A41" s="333">
        <v>44396</v>
      </c>
      <c r="B41" s="335">
        <v>142</v>
      </c>
      <c r="C41" s="335" t="s">
        <v>948</v>
      </c>
      <c r="D41" s="335">
        <v>6</v>
      </c>
    </row>
    <row r="42" spans="1:4" ht="14.25" customHeight="1" x14ac:dyDescent="0.3">
      <c r="A42" s="333">
        <v>44405</v>
      </c>
      <c r="B42" s="335">
        <v>143</v>
      </c>
      <c r="C42" s="335" t="s">
        <v>949</v>
      </c>
      <c r="D42" s="335">
        <v>6</v>
      </c>
    </row>
    <row r="43" spans="1:4" ht="14.25" customHeight="1" x14ac:dyDescent="0.3">
      <c r="A43" s="333">
        <v>44389</v>
      </c>
      <c r="B43" s="335">
        <v>149</v>
      </c>
      <c r="C43" s="335" t="s">
        <v>951</v>
      </c>
      <c r="D43" s="335">
        <v>6</v>
      </c>
    </row>
    <row r="44" spans="1:4" ht="14.25" customHeight="1" x14ac:dyDescent="0.3">
      <c r="A44" s="333">
        <v>44383</v>
      </c>
      <c r="B44" s="335">
        <v>168</v>
      </c>
      <c r="C44" s="335" t="s">
        <v>952</v>
      </c>
      <c r="D44" s="335">
        <v>6</v>
      </c>
    </row>
    <row r="45" spans="1:4" ht="14.25" customHeight="1" x14ac:dyDescent="0.3">
      <c r="A45" s="333">
        <v>44392</v>
      </c>
      <c r="B45" s="335">
        <v>169</v>
      </c>
      <c r="C45" s="335" t="s">
        <v>953</v>
      </c>
      <c r="D45" s="335">
        <v>6.64</v>
      </c>
    </row>
    <row r="46" spans="1:4" ht="14.25" customHeight="1" x14ac:dyDescent="0.3">
      <c r="A46" s="333">
        <v>44403</v>
      </c>
      <c r="B46" s="335">
        <v>174</v>
      </c>
      <c r="C46" s="335" t="s">
        <v>954</v>
      </c>
      <c r="D46" s="335">
        <v>7.5</v>
      </c>
    </row>
    <row r="47" spans="1:4" ht="14.25" customHeight="1" x14ac:dyDescent="0.3">
      <c r="A47" s="333">
        <v>44396</v>
      </c>
      <c r="B47" s="335">
        <v>176</v>
      </c>
      <c r="C47" s="335" t="s">
        <v>955</v>
      </c>
      <c r="D47" s="335">
        <v>6</v>
      </c>
    </row>
    <row r="48" spans="1:4" ht="14.25" customHeight="1" x14ac:dyDescent="0.3">
      <c r="A48" s="333">
        <v>44389</v>
      </c>
      <c r="B48" s="335">
        <v>177</v>
      </c>
      <c r="C48" s="335" t="s">
        <v>956</v>
      </c>
      <c r="D48" s="335">
        <v>6</v>
      </c>
    </row>
    <row r="49" spans="1:4" ht="14.25" customHeight="1" x14ac:dyDescent="0.3">
      <c r="A49" s="333">
        <v>44392</v>
      </c>
      <c r="B49" s="335">
        <v>182</v>
      </c>
      <c r="C49" s="335" t="s">
        <v>957</v>
      </c>
      <c r="D49" s="335">
        <v>6</v>
      </c>
    </row>
    <row r="50" spans="1:4" ht="14.25" customHeight="1" x14ac:dyDescent="0.3">
      <c r="A50" s="333">
        <v>44391</v>
      </c>
      <c r="B50" s="335">
        <v>187</v>
      </c>
      <c r="C50" s="335" t="s">
        <v>958</v>
      </c>
      <c r="D50" s="335">
        <v>6</v>
      </c>
    </row>
    <row r="51" spans="1:4" ht="14.25" customHeight="1" x14ac:dyDescent="0.3">
      <c r="A51" s="333">
        <v>44399</v>
      </c>
      <c r="B51" s="335">
        <v>189</v>
      </c>
      <c r="C51" s="335" t="s">
        <v>959</v>
      </c>
      <c r="D51" s="335">
        <v>6.64</v>
      </c>
    </row>
    <row r="52" spans="1:4" ht="14.25" customHeight="1" x14ac:dyDescent="0.3">
      <c r="A52" s="333">
        <v>44378</v>
      </c>
      <c r="B52" s="335">
        <v>214</v>
      </c>
      <c r="C52" s="335" t="s">
        <v>960</v>
      </c>
      <c r="D52" s="335">
        <v>6.64</v>
      </c>
    </row>
    <row r="53" spans="1:4" ht="14.25" customHeight="1" x14ac:dyDescent="0.3">
      <c r="A53" s="333">
        <v>44393</v>
      </c>
      <c r="B53" s="335">
        <v>229</v>
      </c>
      <c r="C53" s="335" t="s">
        <v>961</v>
      </c>
      <c r="D53" s="335">
        <v>7.5</v>
      </c>
    </row>
    <row r="54" spans="1:4" ht="14.25" customHeight="1" x14ac:dyDescent="0.3">
      <c r="A54" s="333">
        <v>44392</v>
      </c>
      <c r="B54" s="335">
        <v>277</v>
      </c>
      <c r="C54" s="335" t="s">
        <v>962</v>
      </c>
      <c r="D54" s="335">
        <v>6.64</v>
      </c>
    </row>
    <row r="55" spans="1:4" ht="14.25" customHeight="1" x14ac:dyDescent="0.3">
      <c r="A55" s="333">
        <v>44397</v>
      </c>
      <c r="B55" s="335">
        <v>38819</v>
      </c>
      <c r="C55" s="335" t="s">
        <v>1209</v>
      </c>
      <c r="D55" s="335">
        <v>7.5</v>
      </c>
    </row>
    <row r="56" spans="1:4" ht="14.25" customHeight="1" x14ac:dyDescent="0.3">
      <c r="A56" s="333">
        <v>44391</v>
      </c>
      <c r="B56" s="335">
        <v>39516</v>
      </c>
      <c r="C56" s="335" t="s">
        <v>963</v>
      </c>
      <c r="D56" s="335">
        <v>7.5</v>
      </c>
    </row>
    <row r="57" spans="1:4" ht="14.25" customHeight="1" x14ac:dyDescent="0.3">
      <c r="A57" s="333">
        <v>44393</v>
      </c>
      <c r="B57" s="335">
        <v>222222</v>
      </c>
      <c r="C57" s="335" t="s">
        <v>968</v>
      </c>
      <c r="D57" s="335">
        <v>7.5</v>
      </c>
    </row>
    <row r="58" spans="1:4" ht="14.25" customHeight="1" x14ac:dyDescent="0.3">
      <c r="A58" s="333">
        <v>44392</v>
      </c>
      <c r="B58" s="335">
        <v>290715</v>
      </c>
      <c r="C58" s="335" t="s">
        <v>969</v>
      </c>
      <c r="D58" s="335">
        <v>6</v>
      </c>
    </row>
    <row r="59" spans="1:4" ht="14.25" customHeight="1" x14ac:dyDescent="0.3">
      <c r="A59" s="333">
        <v>44390</v>
      </c>
      <c r="B59" s="335">
        <v>333333</v>
      </c>
      <c r="C59" s="335" t="s">
        <v>970</v>
      </c>
      <c r="D59" s="335">
        <v>6.64</v>
      </c>
    </row>
    <row r="60" spans="1:4" ht="14.25" customHeight="1" x14ac:dyDescent="0.3">
      <c r="A60" s="333">
        <v>44396</v>
      </c>
      <c r="B60" s="335">
        <v>756351</v>
      </c>
      <c r="C60" s="335" t="s">
        <v>971</v>
      </c>
      <c r="D60" s="335">
        <v>7.5</v>
      </c>
    </row>
    <row r="61" spans="1:4" ht="14.25" customHeight="1" x14ac:dyDescent="0.3">
      <c r="A61" s="333">
        <v>44389</v>
      </c>
      <c r="B61" s="335">
        <v>1010133</v>
      </c>
      <c r="C61" s="335" t="s">
        <v>972</v>
      </c>
      <c r="D61" s="335">
        <v>6</v>
      </c>
    </row>
    <row r="62" spans="1:4" ht="14.25" customHeight="1" x14ac:dyDescent="0.3">
      <c r="A62" s="333">
        <v>44383</v>
      </c>
      <c r="B62" s="335">
        <v>1010140</v>
      </c>
      <c r="C62" s="335" t="s">
        <v>973</v>
      </c>
      <c r="D62" s="335">
        <v>3.75</v>
      </c>
    </row>
    <row r="63" spans="1:4" ht="14.25" customHeight="1" x14ac:dyDescent="0.3">
      <c r="A63" s="333">
        <v>44386</v>
      </c>
      <c r="B63" s="335">
        <v>1772033</v>
      </c>
      <c r="C63" s="335" t="s">
        <v>974</v>
      </c>
      <c r="D63" s="335">
        <v>7.5</v>
      </c>
    </row>
    <row r="64" spans="1:4" ht="14.25" customHeight="1" x14ac:dyDescent="0.3">
      <c r="A64" s="333">
        <v>44384</v>
      </c>
      <c r="B64" s="335">
        <v>2893003</v>
      </c>
      <c r="C64" s="335" t="s">
        <v>976</v>
      </c>
      <c r="D64" s="335">
        <v>6</v>
      </c>
    </row>
    <row r="65" spans="1:4" ht="14.25" customHeight="1" x14ac:dyDescent="0.3">
      <c r="A65" s="333">
        <v>44393</v>
      </c>
      <c r="B65" s="335">
        <v>2893004</v>
      </c>
      <c r="C65" s="335" t="s">
        <v>977</v>
      </c>
      <c r="D65" s="335">
        <v>6.64</v>
      </c>
    </row>
    <row r="66" spans="1:4" ht="14.25" customHeight="1" x14ac:dyDescent="0.3">
      <c r="A66" s="333">
        <v>44392</v>
      </c>
      <c r="B66" s="335">
        <v>2893005</v>
      </c>
      <c r="C66" s="335" t="s">
        <v>978</v>
      </c>
      <c r="D66" s="335">
        <v>6</v>
      </c>
    </row>
    <row r="67" spans="1:4" ht="14.25" customHeight="1" x14ac:dyDescent="0.3">
      <c r="A67" s="333">
        <v>44396</v>
      </c>
      <c r="B67" s="335">
        <v>2893006</v>
      </c>
      <c r="C67" s="335" t="s">
        <v>979</v>
      </c>
      <c r="D67" s="335">
        <v>6.64</v>
      </c>
    </row>
    <row r="68" spans="1:4" ht="14.25" customHeight="1" x14ac:dyDescent="0.3">
      <c r="A68" s="333">
        <v>44392</v>
      </c>
      <c r="B68" s="335">
        <v>2893007</v>
      </c>
      <c r="C68" s="335" t="s">
        <v>980</v>
      </c>
      <c r="D68" s="335">
        <v>6.64</v>
      </c>
    </row>
    <row r="69" spans="1:4" ht="14.25" customHeight="1" x14ac:dyDescent="0.3">
      <c r="A69" s="333">
        <v>44390</v>
      </c>
      <c r="B69" s="335">
        <v>2893009</v>
      </c>
      <c r="C69" s="335" t="s">
        <v>981</v>
      </c>
      <c r="D69" s="335">
        <v>6</v>
      </c>
    </row>
    <row r="70" spans="1:4" ht="14.25" customHeight="1" x14ac:dyDescent="0.3">
      <c r="A70" s="333">
        <v>44396</v>
      </c>
      <c r="B70" s="335">
        <v>2893013</v>
      </c>
      <c r="C70" s="335" t="s">
        <v>982</v>
      </c>
      <c r="D70" s="335">
        <v>6</v>
      </c>
    </row>
    <row r="71" spans="1:4" ht="14.25" customHeight="1" x14ac:dyDescent="0.3">
      <c r="A71" s="333">
        <v>44397</v>
      </c>
      <c r="B71" s="335">
        <v>2893014</v>
      </c>
      <c r="C71" s="335" t="s">
        <v>983</v>
      </c>
      <c r="D71" s="335">
        <v>6</v>
      </c>
    </row>
    <row r="72" spans="1:4" ht="14.25" customHeight="1" x14ac:dyDescent="0.3">
      <c r="A72" s="333">
        <v>44378</v>
      </c>
      <c r="B72" s="335">
        <v>2893015</v>
      </c>
      <c r="C72" s="335" t="s">
        <v>984</v>
      </c>
      <c r="D72" s="335">
        <v>6.64</v>
      </c>
    </row>
    <row r="73" spans="1:4" ht="14.25" customHeight="1" x14ac:dyDescent="0.3">
      <c r="A73" s="333">
        <v>44393</v>
      </c>
      <c r="B73" s="335">
        <v>2893016</v>
      </c>
      <c r="C73" s="335" t="s">
        <v>985</v>
      </c>
      <c r="D73" s="335">
        <v>6</v>
      </c>
    </row>
    <row r="74" spans="1:4" ht="14.25" customHeight="1" x14ac:dyDescent="0.3">
      <c r="A74" s="333">
        <v>44383</v>
      </c>
      <c r="B74" s="335">
        <v>2893019</v>
      </c>
      <c r="C74" s="335" t="s">
        <v>986</v>
      </c>
      <c r="D74" s="335">
        <v>6</v>
      </c>
    </row>
    <row r="75" spans="1:4" ht="14.25" customHeight="1" x14ac:dyDescent="0.3">
      <c r="A75" s="333">
        <v>44392</v>
      </c>
      <c r="B75" s="335">
        <v>2893022</v>
      </c>
      <c r="C75" s="335" t="s">
        <v>987</v>
      </c>
      <c r="D75" s="335">
        <v>6</v>
      </c>
    </row>
    <row r="76" spans="1:4" ht="14.25" customHeight="1" x14ac:dyDescent="0.3">
      <c r="A76" s="333">
        <v>44386</v>
      </c>
      <c r="B76" s="335">
        <v>2893024</v>
      </c>
      <c r="C76" s="335" t="s">
        <v>988</v>
      </c>
      <c r="D76" s="335">
        <v>6</v>
      </c>
    </row>
    <row r="77" spans="1:4" ht="14.25" customHeight="1" x14ac:dyDescent="0.3">
      <c r="A77" s="333">
        <v>44390</v>
      </c>
      <c r="B77" s="335">
        <v>2893027</v>
      </c>
      <c r="C77" s="335" t="s">
        <v>990</v>
      </c>
      <c r="D77" s="335">
        <v>6</v>
      </c>
    </row>
    <row r="78" spans="1:4" ht="14.25" customHeight="1" x14ac:dyDescent="0.3">
      <c r="A78" s="333">
        <v>44404</v>
      </c>
      <c r="B78" s="335">
        <v>2893036</v>
      </c>
      <c r="C78" s="335" t="s">
        <v>1278</v>
      </c>
      <c r="D78" s="335">
        <v>6</v>
      </c>
    </row>
    <row r="79" spans="1:4" ht="14.25" customHeight="1" x14ac:dyDescent="0.3">
      <c r="A79" s="333">
        <v>44393</v>
      </c>
      <c r="B79" s="335">
        <v>2893040</v>
      </c>
      <c r="C79" s="335" t="s">
        <v>993</v>
      </c>
      <c r="D79" s="335">
        <v>6.64</v>
      </c>
    </row>
    <row r="80" spans="1:4" ht="14.25" customHeight="1" x14ac:dyDescent="0.3">
      <c r="A80" s="333">
        <v>44393</v>
      </c>
      <c r="B80" s="335">
        <v>2893046</v>
      </c>
      <c r="C80" s="335" t="s">
        <v>995</v>
      </c>
      <c r="D80" s="335">
        <v>6</v>
      </c>
    </row>
    <row r="81" spans="1:4" ht="14.25" customHeight="1" x14ac:dyDescent="0.3">
      <c r="A81" s="333">
        <v>44390</v>
      </c>
      <c r="B81" s="335">
        <v>2893049</v>
      </c>
      <c r="C81" s="335" t="s">
        <v>996</v>
      </c>
      <c r="D81" s="335">
        <v>6</v>
      </c>
    </row>
    <row r="82" spans="1:4" ht="14.25" customHeight="1" x14ac:dyDescent="0.3">
      <c r="A82" s="333">
        <v>44397</v>
      </c>
      <c r="B82" s="335">
        <v>2893055</v>
      </c>
      <c r="C82" s="335" t="s">
        <v>997</v>
      </c>
      <c r="D82" s="335">
        <v>6</v>
      </c>
    </row>
    <row r="83" spans="1:4" ht="14.25" customHeight="1" x14ac:dyDescent="0.3">
      <c r="A83" s="333">
        <v>44389</v>
      </c>
      <c r="B83" s="335">
        <v>2893058</v>
      </c>
      <c r="C83" s="335" t="s">
        <v>998</v>
      </c>
      <c r="D83" s="335">
        <v>6.64</v>
      </c>
    </row>
    <row r="84" spans="1:4" ht="14.25" customHeight="1" x14ac:dyDescent="0.3">
      <c r="A84" s="333">
        <v>44383</v>
      </c>
      <c r="B84" s="335">
        <v>2893059</v>
      </c>
      <c r="C84" s="335" t="s">
        <v>999</v>
      </c>
      <c r="D84" s="335">
        <v>6</v>
      </c>
    </row>
    <row r="85" spans="1:4" ht="14.25" customHeight="1" x14ac:dyDescent="0.3">
      <c r="A85" s="333">
        <v>44405</v>
      </c>
      <c r="B85" s="335">
        <v>2893068</v>
      </c>
      <c r="C85" s="335" t="s">
        <v>1000</v>
      </c>
      <c r="D85" s="335">
        <v>6</v>
      </c>
    </row>
    <row r="86" spans="1:4" ht="14.25" customHeight="1" x14ac:dyDescent="0.3">
      <c r="A86" s="333">
        <v>44390</v>
      </c>
      <c r="B86" s="335">
        <v>2893096</v>
      </c>
      <c r="C86" s="335" t="s">
        <v>1286</v>
      </c>
      <c r="D86" s="335">
        <v>6</v>
      </c>
    </row>
    <row r="87" spans="1:4" ht="14.25" customHeight="1" x14ac:dyDescent="0.3">
      <c r="A87" s="333">
        <v>44396</v>
      </c>
      <c r="B87" s="335">
        <v>2893158</v>
      </c>
      <c r="C87" s="335" t="s">
        <v>1002</v>
      </c>
      <c r="D87" s="335">
        <v>6.64</v>
      </c>
    </row>
    <row r="88" spans="1:4" ht="14.25" customHeight="1" x14ac:dyDescent="0.3">
      <c r="A88" s="333">
        <v>44378</v>
      </c>
      <c r="B88" s="335">
        <v>2893178</v>
      </c>
      <c r="C88" s="335" t="s">
        <v>1003</v>
      </c>
      <c r="D88" s="335">
        <v>6</v>
      </c>
    </row>
    <row r="89" spans="1:4" ht="14.25" customHeight="1" x14ac:dyDescent="0.3">
      <c r="A89" s="333">
        <v>44390</v>
      </c>
      <c r="B89" s="335">
        <v>2907008</v>
      </c>
      <c r="C89" s="335" t="s">
        <v>1224</v>
      </c>
      <c r="D89" s="335">
        <v>6</v>
      </c>
    </row>
    <row r="90" spans="1:4" ht="14.25" customHeight="1" x14ac:dyDescent="0.3">
      <c r="A90" s="333">
        <v>44392</v>
      </c>
      <c r="B90" s="335">
        <v>2907008</v>
      </c>
      <c r="C90" s="335" t="s">
        <v>1224</v>
      </c>
      <c r="D90" s="335">
        <v>6</v>
      </c>
    </row>
    <row r="91" spans="1:4" ht="14.25" customHeight="1" x14ac:dyDescent="0.3">
      <c r="A91" s="333">
        <v>44392</v>
      </c>
      <c r="B91" s="335">
        <v>2907011</v>
      </c>
      <c r="C91" s="335" t="s">
        <v>1005</v>
      </c>
      <c r="D91" s="335">
        <v>6</v>
      </c>
    </row>
    <row r="92" spans="1:4" ht="14.25" customHeight="1" x14ac:dyDescent="0.3">
      <c r="A92" s="333">
        <v>44389</v>
      </c>
      <c r="B92" s="335">
        <v>2907016</v>
      </c>
      <c r="C92" s="335" t="s">
        <v>1006</v>
      </c>
      <c r="D92" s="335">
        <v>6</v>
      </c>
    </row>
    <row r="93" spans="1:4" ht="14.25" customHeight="1" x14ac:dyDescent="0.3">
      <c r="A93" s="333">
        <v>44379</v>
      </c>
      <c r="B93" s="335">
        <v>2907018</v>
      </c>
      <c r="C93" s="335" t="s">
        <v>1007</v>
      </c>
      <c r="D93" s="335">
        <v>6.64</v>
      </c>
    </row>
    <row r="94" spans="1:4" ht="14.25" customHeight="1" x14ac:dyDescent="0.3">
      <c r="A94" s="333">
        <v>44404</v>
      </c>
      <c r="B94" s="335">
        <v>2907019</v>
      </c>
      <c r="C94" s="335" t="s">
        <v>959</v>
      </c>
      <c r="D94" s="335">
        <v>6</v>
      </c>
    </row>
    <row r="95" spans="1:4" ht="14.25" customHeight="1" x14ac:dyDescent="0.3">
      <c r="A95" s="333">
        <v>44392</v>
      </c>
      <c r="B95" s="335">
        <v>2907034</v>
      </c>
      <c r="C95" s="335" t="s">
        <v>1009</v>
      </c>
      <c r="D95" s="335">
        <v>6.64</v>
      </c>
    </row>
    <row r="96" spans="1:4" ht="14.25" customHeight="1" x14ac:dyDescent="0.3">
      <c r="A96" s="333">
        <v>44398</v>
      </c>
      <c r="B96" s="335">
        <v>2907036</v>
      </c>
      <c r="C96" s="335" t="s">
        <v>1010</v>
      </c>
      <c r="D96" s="335">
        <v>6.64</v>
      </c>
    </row>
    <row r="97" spans="1:4" ht="14.25" customHeight="1" x14ac:dyDescent="0.3">
      <c r="A97" s="333">
        <v>44389</v>
      </c>
      <c r="B97" s="335">
        <v>2907038</v>
      </c>
      <c r="C97" s="335" t="s">
        <v>1011</v>
      </c>
      <c r="D97" s="335">
        <v>6</v>
      </c>
    </row>
    <row r="98" spans="1:4" ht="14.25" customHeight="1" x14ac:dyDescent="0.3">
      <c r="A98" s="333">
        <v>44384</v>
      </c>
      <c r="B98" s="335">
        <v>2907041</v>
      </c>
      <c r="C98" s="335" t="s">
        <v>1012</v>
      </c>
      <c r="D98" s="335">
        <v>6.64</v>
      </c>
    </row>
    <row r="99" spans="1:4" ht="14.25" customHeight="1" x14ac:dyDescent="0.3">
      <c r="A99" s="333">
        <v>44385</v>
      </c>
      <c r="B99" s="335">
        <v>2907043</v>
      </c>
      <c r="C99" s="335" t="s">
        <v>1013</v>
      </c>
      <c r="D99" s="335">
        <v>6.64</v>
      </c>
    </row>
    <row r="100" spans="1:4" ht="14.25" customHeight="1" x14ac:dyDescent="0.3">
      <c r="A100" s="333">
        <v>44392</v>
      </c>
      <c r="B100" s="335">
        <v>2907049</v>
      </c>
      <c r="C100" s="335" t="s">
        <v>1014</v>
      </c>
      <c r="D100" s="335">
        <v>6</v>
      </c>
    </row>
    <row r="101" spans="1:4" ht="14.25" customHeight="1" x14ac:dyDescent="0.3">
      <c r="A101" s="333">
        <v>44392</v>
      </c>
      <c r="B101" s="335">
        <v>2907052</v>
      </c>
      <c r="C101" s="335" t="s">
        <v>1015</v>
      </c>
      <c r="D101" s="335">
        <v>6</v>
      </c>
    </row>
    <row r="102" spans="1:4" ht="14.25" customHeight="1" x14ac:dyDescent="0.3">
      <c r="A102" s="333">
        <v>44396</v>
      </c>
      <c r="B102" s="335">
        <v>2907054</v>
      </c>
      <c r="C102" s="335" t="s">
        <v>1016</v>
      </c>
      <c r="D102" s="335">
        <v>12</v>
      </c>
    </row>
    <row r="103" spans="1:4" ht="14.25" customHeight="1" x14ac:dyDescent="0.3">
      <c r="A103" s="333">
        <v>44392</v>
      </c>
      <c r="B103" s="335">
        <v>2907060</v>
      </c>
      <c r="C103" s="335" t="s">
        <v>1017</v>
      </c>
      <c r="D103" s="335">
        <v>6</v>
      </c>
    </row>
    <row r="104" spans="1:4" ht="14.25" customHeight="1" x14ac:dyDescent="0.3">
      <c r="A104" s="333">
        <v>44393</v>
      </c>
      <c r="B104" s="335">
        <v>2907069</v>
      </c>
      <c r="C104" s="335" t="s">
        <v>1019</v>
      </c>
      <c r="D104" s="335">
        <v>6</v>
      </c>
    </row>
    <row r="105" spans="1:4" ht="14.25" customHeight="1" x14ac:dyDescent="0.3">
      <c r="A105" s="333">
        <v>44392</v>
      </c>
      <c r="B105" s="335">
        <v>2907071</v>
      </c>
      <c r="C105" s="335" t="s">
        <v>1020</v>
      </c>
      <c r="D105" s="335">
        <v>6.64</v>
      </c>
    </row>
    <row r="106" spans="1:4" ht="14.25" customHeight="1" x14ac:dyDescent="0.3">
      <c r="A106" s="333">
        <v>44396</v>
      </c>
      <c r="B106" s="335">
        <v>2907076</v>
      </c>
      <c r="C106" s="335" t="s">
        <v>1021</v>
      </c>
      <c r="D106" s="335">
        <v>6</v>
      </c>
    </row>
    <row r="107" spans="1:4" ht="14.25" customHeight="1" x14ac:dyDescent="0.3">
      <c r="A107" s="333">
        <v>44392</v>
      </c>
      <c r="B107" s="335">
        <v>2907081</v>
      </c>
      <c r="C107" s="335" t="s">
        <v>1022</v>
      </c>
      <c r="D107" s="335">
        <v>6.64</v>
      </c>
    </row>
    <row r="108" spans="1:4" ht="14.25" customHeight="1" x14ac:dyDescent="0.3">
      <c r="A108" s="333">
        <v>44392</v>
      </c>
      <c r="B108" s="335">
        <v>2907083</v>
      </c>
      <c r="C108" s="335" t="s">
        <v>1023</v>
      </c>
      <c r="D108" s="335">
        <v>6</v>
      </c>
    </row>
    <row r="109" spans="1:4" ht="14.25" customHeight="1" x14ac:dyDescent="0.3">
      <c r="A109" s="333">
        <v>44390</v>
      </c>
      <c r="B109" s="335">
        <v>2907086</v>
      </c>
      <c r="C109" s="335" t="s">
        <v>1287</v>
      </c>
      <c r="D109" s="335">
        <v>36</v>
      </c>
    </row>
    <row r="110" spans="1:4" ht="14.25" customHeight="1" x14ac:dyDescent="0.3">
      <c r="A110" s="333">
        <v>44393</v>
      </c>
      <c r="B110" s="335">
        <v>2907088</v>
      </c>
      <c r="C110" s="335" t="s">
        <v>1024</v>
      </c>
      <c r="D110" s="335">
        <v>6</v>
      </c>
    </row>
    <row r="111" spans="1:4" ht="14.25" customHeight="1" x14ac:dyDescent="0.3">
      <c r="A111" s="333">
        <v>44392</v>
      </c>
      <c r="B111" s="335">
        <v>2907093</v>
      </c>
      <c r="C111" s="335" t="s">
        <v>1025</v>
      </c>
      <c r="D111" s="335">
        <v>6</v>
      </c>
    </row>
    <row r="112" spans="1:4" ht="14.25" customHeight="1" x14ac:dyDescent="0.3">
      <c r="A112" s="333">
        <v>44392</v>
      </c>
      <c r="B112" s="335">
        <v>2907098</v>
      </c>
      <c r="C112" s="335" t="s">
        <v>1026</v>
      </c>
      <c r="D112" s="335">
        <v>6</v>
      </c>
    </row>
    <row r="113" spans="1:4" ht="14.25" customHeight="1" x14ac:dyDescent="0.3">
      <c r="A113" s="333">
        <v>44389</v>
      </c>
      <c r="B113" s="335">
        <v>2907099</v>
      </c>
      <c r="C113" s="335" t="s">
        <v>1027</v>
      </c>
      <c r="D113" s="335">
        <v>6.64</v>
      </c>
    </row>
    <row r="114" spans="1:4" ht="14.25" customHeight="1" x14ac:dyDescent="0.3">
      <c r="A114" s="333">
        <v>44389</v>
      </c>
      <c r="B114" s="335">
        <v>2907113</v>
      </c>
      <c r="C114" s="335" t="s">
        <v>1028</v>
      </c>
      <c r="D114" s="335">
        <v>6.64</v>
      </c>
    </row>
    <row r="115" spans="1:4" ht="14.25" customHeight="1" x14ac:dyDescent="0.3">
      <c r="A115" s="333">
        <v>44397</v>
      </c>
      <c r="B115" s="335">
        <v>2907117</v>
      </c>
      <c r="C115" s="335" t="s">
        <v>1029</v>
      </c>
      <c r="D115" s="335">
        <v>6</v>
      </c>
    </row>
    <row r="116" spans="1:4" ht="14.25" customHeight="1" x14ac:dyDescent="0.3">
      <c r="A116" s="333">
        <v>44391</v>
      </c>
      <c r="B116" s="335">
        <v>2907125</v>
      </c>
      <c r="C116" s="335" t="s">
        <v>1030</v>
      </c>
      <c r="D116" s="335">
        <v>6</v>
      </c>
    </row>
    <row r="117" spans="1:4" ht="14.25" customHeight="1" x14ac:dyDescent="0.3">
      <c r="A117" s="333">
        <v>44389</v>
      </c>
      <c r="B117" s="335">
        <v>2907128</v>
      </c>
      <c r="C117" s="335" t="s">
        <v>1031</v>
      </c>
      <c r="D117" s="335">
        <v>6</v>
      </c>
    </row>
    <row r="118" spans="1:4" ht="14.25" customHeight="1" x14ac:dyDescent="0.3">
      <c r="A118" s="333">
        <v>44383</v>
      </c>
      <c r="B118" s="335">
        <v>2907134</v>
      </c>
      <c r="C118" s="335" t="s">
        <v>1032</v>
      </c>
      <c r="D118" s="335">
        <v>6.64</v>
      </c>
    </row>
    <row r="119" spans="1:4" ht="14.25" customHeight="1" x14ac:dyDescent="0.3">
      <c r="A119" s="333">
        <v>44391</v>
      </c>
      <c r="B119" s="335">
        <v>2907148</v>
      </c>
      <c r="C119" s="335" t="s">
        <v>1035</v>
      </c>
      <c r="D119" s="335">
        <v>6</v>
      </c>
    </row>
    <row r="120" spans="1:4" ht="14.25" customHeight="1" x14ac:dyDescent="0.3">
      <c r="A120" s="333">
        <v>44400</v>
      </c>
      <c r="B120" s="335">
        <v>2907151</v>
      </c>
      <c r="C120" s="335" t="s">
        <v>1036</v>
      </c>
      <c r="D120" s="335">
        <v>3.32</v>
      </c>
    </row>
    <row r="121" spans="1:4" ht="14.25" customHeight="1" x14ac:dyDescent="0.3">
      <c r="A121" s="333">
        <v>44397</v>
      </c>
      <c r="B121" s="335">
        <v>2907162</v>
      </c>
      <c r="C121" s="335" t="s">
        <v>1037</v>
      </c>
      <c r="D121" s="335">
        <v>6</v>
      </c>
    </row>
    <row r="122" spans="1:4" ht="14.25" customHeight="1" x14ac:dyDescent="0.3">
      <c r="A122" s="333">
        <v>44397</v>
      </c>
      <c r="B122" s="335">
        <v>2907165</v>
      </c>
      <c r="C122" s="335" t="s">
        <v>1011</v>
      </c>
      <c r="D122" s="335">
        <v>6.64</v>
      </c>
    </row>
    <row r="123" spans="1:4" ht="14.25" customHeight="1" x14ac:dyDescent="0.3">
      <c r="A123" s="333">
        <v>44393</v>
      </c>
      <c r="B123" s="335">
        <v>2907166</v>
      </c>
      <c r="C123" s="335" t="s">
        <v>1038</v>
      </c>
      <c r="D123" s="335">
        <v>6</v>
      </c>
    </row>
    <row r="124" spans="1:4" ht="14.25" customHeight="1" x14ac:dyDescent="0.3">
      <c r="A124" s="333">
        <v>44397</v>
      </c>
      <c r="B124" s="335">
        <v>2907167</v>
      </c>
      <c r="C124" s="335" t="s">
        <v>1039</v>
      </c>
      <c r="D124" s="335">
        <v>6</v>
      </c>
    </row>
    <row r="125" spans="1:4" ht="14.25" customHeight="1" x14ac:dyDescent="0.3">
      <c r="A125" s="333">
        <v>44383</v>
      </c>
      <c r="B125" s="335">
        <v>2907170</v>
      </c>
      <c r="C125" s="335" t="s">
        <v>1040</v>
      </c>
      <c r="D125" s="335">
        <v>6</v>
      </c>
    </row>
    <row r="126" spans="1:4" ht="14.25" customHeight="1" x14ac:dyDescent="0.3">
      <c r="A126" s="333">
        <v>44393</v>
      </c>
      <c r="B126" s="335">
        <v>2907175</v>
      </c>
      <c r="C126" s="335" t="s">
        <v>1041</v>
      </c>
      <c r="D126" s="335">
        <v>6.64</v>
      </c>
    </row>
    <row r="127" spans="1:4" ht="14.25" customHeight="1" x14ac:dyDescent="0.3">
      <c r="A127" s="333">
        <v>44391</v>
      </c>
      <c r="B127" s="335">
        <v>2907180</v>
      </c>
      <c r="C127" s="335" t="s">
        <v>1042</v>
      </c>
      <c r="D127" s="335">
        <v>6.64</v>
      </c>
    </row>
    <row r="128" spans="1:4" ht="14.25" customHeight="1" x14ac:dyDescent="0.3">
      <c r="A128" s="333">
        <v>44392</v>
      </c>
      <c r="B128" s="335">
        <v>2907196</v>
      </c>
      <c r="C128" s="335" t="s">
        <v>1043</v>
      </c>
      <c r="D128" s="335">
        <v>6.64</v>
      </c>
    </row>
    <row r="129" spans="1:4" ht="14.25" customHeight="1" x14ac:dyDescent="0.3">
      <c r="A129" s="333">
        <v>44389</v>
      </c>
      <c r="B129" s="335">
        <v>2907198</v>
      </c>
      <c r="C129" s="335" t="s">
        <v>1044</v>
      </c>
      <c r="D129" s="335">
        <v>6.64</v>
      </c>
    </row>
    <row r="130" spans="1:4" ht="14.25" customHeight="1" x14ac:dyDescent="0.3">
      <c r="A130" s="333">
        <v>44392</v>
      </c>
      <c r="B130" s="335">
        <v>2907199</v>
      </c>
      <c r="C130" s="335" t="s">
        <v>1045</v>
      </c>
      <c r="D130" s="335">
        <v>6.64</v>
      </c>
    </row>
    <row r="131" spans="1:4" ht="14.25" customHeight="1" x14ac:dyDescent="0.3">
      <c r="A131" s="333">
        <v>44383</v>
      </c>
      <c r="B131" s="335">
        <v>2907202</v>
      </c>
      <c r="C131" s="335" t="s">
        <v>1046</v>
      </c>
      <c r="D131" s="335">
        <v>6</v>
      </c>
    </row>
    <row r="132" spans="1:4" ht="14.25" customHeight="1" x14ac:dyDescent="0.3">
      <c r="A132" s="333">
        <v>44383</v>
      </c>
      <c r="B132" s="335">
        <v>3217288</v>
      </c>
      <c r="C132" s="335" t="s">
        <v>1047</v>
      </c>
      <c r="D132" s="335">
        <v>7.5</v>
      </c>
    </row>
    <row r="133" spans="1:4" ht="14.25" customHeight="1" x14ac:dyDescent="0.3">
      <c r="A133" s="333">
        <v>44391</v>
      </c>
      <c r="B133" s="335">
        <v>4772031</v>
      </c>
      <c r="C133" s="335" t="s">
        <v>1048</v>
      </c>
      <c r="D133" s="335">
        <v>7.5</v>
      </c>
    </row>
    <row r="134" spans="1:4" ht="14.25" customHeight="1" x14ac:dyDescent="0.3">
      <c r="A134" s="333">
        <v>44385</v>
      </c>
      <c r="B134" s="335">
        <v>4772037</v>
      </c>
      <c r="C134" s="335" t="s">
        <v>1049</v>
      </c>
      <c r="D134" s="335">
        <v>7.5</v>
      </c>
    </row>
    <row r="135" spans="1:4" ht="14.25" customHeight="1" x14ac:dyDescent="0.3">
      <c r="A135" s="333">
        <v>44397</v>
      </c>
      <c r="B135" s="335">
        <v>4772046</v>
      </c>
      <c r="C135" s="335" t="s">
        <v>1051</v>
      </c>
      <c r="D135" s="335">
        <v>6.64</v>
      </c>
    </row>
    <row r="136" spans="1:4" ht="14.25" customHeight="1" x14ac:dyDescent="0.3">
      <c r="A136" s="333">
        <v>44386</v>
      </c>
      <c r="B136" s="335">
        <v>4772048</v>
      </c>
      <c r="C136" s="335" t="s">
        <v>1052</v>
      </c>
      <c r="D136" s="335">
        <v>7.5</v>
      </c>
    </row>
    <row r="137" spans="1:4" ht="14.25" customHeight="1" x14ac:dyDescent="0.3">
      <c r="A137" s="333">
        <v>44406</v>
      </c>
      <c r="B137" s="335">
        <v>4772062</v>
      </c>
      <c r="C137" s="335" t="s">
        <v>1054</v>
      </c>
      <c r="D137" s="335">
        <v>45</v>
      </c>
    </row>
    <row r="138" spans="1:4" ht="14.25" customHeight="1" x14ac:dyDescent="0.3">
      <c r="A138" s="333">
        <v>44389</v>
      </c>
      <c r="B138" s="335">
        <v>4772064</v>
      </c>
      <c r="C138" s="335" t="s">
        <v>1055</v>
      </c>
      <c r="D138" s="335">
        <v>7.5</v>
      </c>
    </row>
    <row r="139" spans="1:4" ht="14.25" customHeight="1" x14ac:dyDescent="0.3">
      <c r="A139" s="333">
        <v>44390</v>
      </c>
      <c r="B139" s="335">
        <v>4772069</v>
      </c>
      <c r="C139" s="335" t="s">
        <v>1057</v>
      </c>
      <c r="D139" s="335">
        <v>7.5</v>
      </c>
    </row>
    <row r="140" spans="1:4" ht="14.25" customHeight="1" x14ac:dyDescent="0.3">
      <c r="A140" s="333">
        <v>44393</v>
      </c>
      <c r="B140" s="335">
        <v>4772070</v>
      </c>
      <c r="C140" s="335" t="s">
        <v>1058</v>
      </c>
      <c r="D140" s="335">
        <v>7.5</v>
      </c>
    </row>
    <row r="141" spans="1:4" ht="14.25" customHeight="1" x14ac:dyDescent="0.3">
      <c r="A141" s="333">
        <v>44393</v>
      </c>
      <c r="B141" s="335">
        <v>4772072</v>
      </c>
      <c r="C141" s="335" t="s">
        <v>1059</v>
      </c>
      <c r="D141" s="335">
        <v>6.64</v>
      </c>
    </row>
    <row r="142" spans="1:4" ht="14.25" customHeight="1" x14ac:dyDescent="0.3">
      <c r="A142" s="333">
        <v>44390</v>
      </c>
      <c r="B142" s="335">
        <v>6130028</v>
      </c>
      <c r="C142" s="335" t="s">
        <v>331</v>
      </c>
      <c r="D142" s="335">
        <v>7.5</v>
      </c>
    </row>
    <row r="143" spans="1:4" ht="14.25" customHeight="1" x14ac:dyDescent="0.3">
      <c r="A143" s="333">
        <v>44392</v>
      </c>
      <c r="B143" s="335">
        <v>6130103</v>
      </c>
      <c r="C143" s="335" t="s">
        <v>1060</v>
      </c>
      <c r="D143" s="335">
        <v>6.64</v>
      </c>
    </row>
    <row r="144" spans="1:4" ht="14.25" customHeight="1" x14ac:dyDescent="0.3">
      <c r="A144" s="333">
        <v>44390</v>
      </c>
      <c r="B144" s="335">
        <v>6130117</v>
      </c>
      <c r="C144" s="335" t="s">
        <v>1061</v>
      </c>
      <c r="D144" s="335">
        <v>7.5</v>
      </c>
    </row>
    <row r="145" spans="1:4" ht="14.25" customHeight="1" x14ac:dyDescent="0.3">
      <c r="A145" s="333">
        <v>44391</v>
      </c>
      <c r="B145" s="335">
        <v>6130146</v>
      </c>
      <c r="C145" s="335" t="s">
        <v>1062</v>
      </c>
      <c r="D145" s="335">
        <v>7.5</v>
      </c>
    </row>
    <row r="146" spans="1:4" ht="14.25" customHeight="1" x14ac:dyDescent="0.3">
      <c r="A146" s="333">
        <v>44392</v>
      </c>
      <c r="B146" s="335">
        <v>6130155</v>
      </c>
      <c r="C146" s="335" t="s">
        <v>1063</v>
      </c>
      <c r="D146" s="335">
        <v>7.5</v>
      </c>
    </row>
    <row r="147" spans="1:4" ht="14.25" customHeight="1" x14ac:dyDescent="0.3">
      <c r="A147" s="333">
        <v>44392</v>
      </c>
      <c r="B147" s="335">
        <v>6130210</v>
      </c>
      <c r="C147" s="335" t="s">
        <v>1064</v>
      </c>
      <c r="D147" s="335">
        <v>7.5</v>
      </c>
    </row>
    <row r="148" spans="1:4" ht="14.25" customHeight="1" x14ac:dyDescent="0.3">
      <c r="A148" s="333">
        <v>44392</v>
      </c>
      <c r="B148" s="335">
        <v>6130229</v>
      </c>
      <c r="C148" s="335" t="s">
        <v>1065</v>
      </c>
      <c r="D148" s="335">
        <v>6.64</v>
      </c>
    </row>
    <row r="149" spans="1:4" ht="14.25" customHeight="1" x14ac:dyDescent="0.3">
      <c r="A149" s="333">
        <v>44379</v>
      </c>
      <c r="B149" s="335">
        <v>6681239</v>
      </c>
      <c r="C149" s="335" t="s">
        <v>1067</v>
      </c>
      <c r="D149" s="335">
        <v>7.5</v>
      </c>
    </row>
    <row r="150" spans="1:4" ht="14.25" customHeight="1" x14ac:dyDescent="0.3">
      <c r="A150" s="333">
        <v>44403</v>
      </c>
      <c r="B150" s="335">
        <v>6801047</v>
      </c>
      <c r="C150" s="335" t="s">
        <v>1068</v>
      </c>
      <c r="D150" s="335">
        <v>7.5</v>
      </c>
    </row>
    <row r="151" spans="1:4" ht="14.25" customHeight="1" x14ac:dyDescent="0.3">
      <c r="A151" s="333">
        <v>44389</v>
      </c>
      <c r="B151" s="335">
        <v>6881001</v>
      </c>
      <c r="C151" s="335" t="s">
        <v>1069</v>
      </c>
      <c r="D151" s="335">
        <v>7.5</v>
      </c>
    </row>
    <row r="152" spans="1:4" ht="14.25" customHeight="1" x14ac:dyDescent="0.3">
      <c r="A152" s="333">
        <v>44392</v>
      </c>
      <c r="B152" s="335">
        <v>6881004</v>
      </c>
      <c r="C152" s="335" t="s">
        <v>1070</v>
      </c>
      <c r="D152" s="335">
        <v>6.64</v>
      </c>
    </row>
    <row r="153" spans="1:4" ht="14.25" customHeight="1" x14ac:dyDescent="0.3">
      <c r="A153" s="333">
        <v>44389</v>
      </c>
      <c r="B153" s="335">
        <v>6881020</v>
      </c>
      <c r="C153" s="335" t="s">
        <v>207</v>
      </c>
      <c r="D153" s="335">
        <v>7.5</v>
      </c>
    </row>
    <row r="154" spans="1:4" ht="14.25" customHeight="1" x14ac:dyDescent="0.3">
      <c r="A154" s="333">
        <v>44393</v>
      </c>
      <c r="B154" s="335">
        <v>6881020</v>
      </c>
      <c r="C154" s="335" t="s">
        <v>207</v>
      </c>
      <c r="D154" s="335">
        <v>6.64</v>
      </c>
    </row>
    <row r="155" spans="1:4" ht="14.25" customHeight="1" x14ac:dyDescent="0.3">
      <c r="A155" s="333">
        <v>44390</v>
      </c>
      <c r="B155" s="335">
        <v>6881024</v>
      </c>
      <c r="C155" s="335" t="s">
        <v>1288</v>
      </c>
      <c r="D155" s="335">
        <v>7.5</v>
      </c>
    </row>
    <row r="156" spans="1:4" ht="14.25" customHeight="1" x14ac:dyDescent="0.3">
      <c r="A156" s="333">
        <v>44392</v>
      </c>
      <c r="B156" s="335">
        <v>6881025</v>
      </c>
      <c r="C156" s="335" t="s">
        <v>1072</v>
      </c>
      <c r="D156" s="335">
        <v>7.5</v>
      </c>
    </row>
    <row r="157" spans="1:4" ht="14.25" customHeight="1" x14ac:dyDescent="0.3">
      <c r="A157" s="333">
        <v>44389</v>
      </c>
      <c r="B157" s="335">
        <v>6881029</v>
      </c>
      <c r="C157" s="335" t="s">
        <v>1073</v>
      </c>
      <c r="D157" s="335">
        <v>7.5</v>
      </c>
    </row>
    <row r="158" spans="1:4" ht="14.25" customHeight="1" x14ac:dyDescent="0.3">
      <c r="A158" s="333">
        <v>44389</v>
      </c>
      <c r="B158" s="335">
        <v>6881030</v>
      </c>
      <c r="C158" s="335" t="s">
        <v>1074</v>
      </c>
      <c r="D158" s="335">
        <v>6.64</v>
      </c>
    </row>
    <row r="159" spans="1:4" ht="14.25" customHeight="1" x14ac:dyDescent="0.3">
      <c r="A159" s="333">
        <v>44393</v>
      </c>
      <c r="B159" s="335">
        <v>6881044</v>
      </c>
      <c r="C159" s="335" t="s">
        <v>1075</v>
      </c>
      <c r="D159" s="335">
        <v>8</v>
      </c>
    </row>
    <row r="160" spans="1:4" ht="14.25" customHeight="1" x14ac:dyDescent="0.3">
      <c r="A160" s="333">
        <v>44385</v>
      </c>
      <c r="B160" s="335">
        <v>6881045</v>
      </c>
      <c r="C160" s="335" t="s">
        <v>1076</v>
      </c>
      <c r="D160" s="335">
        <v>7.5</v>
      </c>
    </row>
    <row r="161" spans="1:4" ht="14.25" customHeight="1" x14ac:dyDescent="0.3">
      <c r="A161" s="333">
        <v>44390</v>
      </c>
      <c r="B161" s="335">
        <v>6881049</v>
      </c>
      <c r="C161" s="335" t="s">
        <v>1077</v>
      </c>
      <c r="D161" s="335">
        <v>3.32</v>
      </c>
    </row>
    <row r="162" spans="1:4" ht="14.25" customHeight="1" x14ac:dyDescent="0.3">
      <c r="A162" s="333">
        <v>44389</v>
      </c>
      <c r="B162" s="335">
        <v>6881056</v>
      </c>
      <c r="C162" s="335" t="s">
        <v>1078</v>
      </c>
      <c r="D162" s="335">
        <v>7.5</v>
      </c>
    </row>
    <row r="163" spans="1:4" ht="14.25" customHeight="1" x14ac:dyDescent="0.3">
      <c r="A163" s="333">
        <v>44392</v>
      </c>
      <c r="B163" s="335">
        <v>6881061</v>
      </c>
      <c r="C163" s="335" t="s">
        <v>1079</v>
      </c>
      <c r="D163" s="335">
        <v>7.5</v>
      </c>
    </row>
    <row r="164" spans="1:4" ht="14.25" customHeight="1" x14ac:dyDescent="0.3">
      <c r="A164" s="333">
        <v>44396</v>
      </c>
      <c r="B164" s="335">
        <v>6881088</v>
      </c>
      <c r="C164" s="335" t="s">
        <v>1080</v>
      </c>
      <c r="D164" s="335">
        <v>7.5</v>
      </c>
    </row>
    <row r="165" spans="1:4" ht="14.25" customHeight="1" x14ac:dyDescent="0.3">
      <c r="A165" s="333">
        <v>44392</v>
      </c>
      <c r="B165" s="335">
        <v>6881095</v>
      </c>
      <c r="C165" s="335" t="s">
        <v>1082</v>
      </c>
      <c r="D165" s="335">
        <v>7.5</v>
      </c>
    </row>
    <row r="166" spans="1:4" ht="14.25" customHeight="1" x14ac:dyDescent="0.3">
      <c r="A166" s="333">
        <v>44398</v>
      </c>
      <c r="B166" s="335">
        <v>6881169</v>
      </c>
      <c r="C166" s="335" t="s">
        <v>1083</v>
      </c>
      <c r="D166" s="335">
        <v>7.5</v>
      </c>
    </row>
    <row r="167" spans="1:4" ht="14.25" customHeight="1" x14ac:dyDescent="0.3">
      <c r="A167" s="333">
        <v>44389</v>
      </c>
      <c r="B167" s="335">
        <v>6881180</v>
      </c>
      <c r="C167" s="335" t="s">
        <v>1086</v>
      </c>
      <c r="D167" s="335">
        <v>7.5</v>
      </c>
    </row>
    <row r="168" spans="1:4" ht="14.25" customHeight="1" x14ac:dyDescent="0.3">
      <c r="A168" s="333">
        <v>44403</v>
      </c>
      <c r="B168" s="335">
        <v>6881187</v>
      </c>
      <c r="C168" s="335" t="s">
        <v>1087</v>
      </c>
      <c r="D168" s="335">
        <v>7.5</v>
      </c>
    </row>
    <row r="169" spans="1:4" ht="14.25" customHeight="1" x14ac:dyDescent="0.3">
      <c r="A169" s="333">
        <v>44390</v>
      </c>
      <c r="B169" s="335">
        <v>6881193</v>
      </c>
      <c r="C169" s="335" t="s">
        <v>1088</v>
      </c>
      <c r="D169" s="335">
        <v>7.5</v>
      </c>
    </row>
    <row r="170" spans="1:4" ht="14.25" customHeight="1" x14ac:dyDescent="0.3">
      <c r="A170" s="333">
        <v>44386</v>
      </c>
      <c r="B170" s="335">
        <v>6881197</v>
      </c>
      <c r="C170" s="335" t="s">
        <v>1089</v>
      </c>
      <c r="D170" s="335">
        <v>7.5</v>
      </c>
    </row>
    <row r="171" spans="1:4" ht="14.25" customHeight="1" x14ac:dyDescent="0.3">
      <c r="A171" s="333">
        <v>44392</v>
      </c>
      <c r="B171" s="335">
        <v>6881199</v>
      </c>
      <c r="C171" s="335" t="s">
        <v>1090</v>
      </c>
      <c r="D171" s="335">
        <v>7.5</v>
      </c>
    </row>
    <row r="172" spans="1:4" ht="14.25" customHeight="1" x14ac:dyDescent="0.3">
      <c r="A172" s="333">
        <v>44390</v>
      </c>
      <c r="B172" s="335">
        <v>6881204</v>
      </c>
      <c r="C172" s="335" t="s">
        <v>1091</v>
      </c>
      <c r="D172" s="335">
        <v>7.5</v>
      </c>
    </row>
    <row r="173" spans="1:4" ht="14.25" customHeight="1" x14ac:dyDescent="0.3">
      <c r="A173" s="333">
        <v>44390</v>
      </c>
      <c r="B173" s="335">
        <v>6881243</v>
      </c>
      <c r="C173" s="335" t="s">
        <v>1092</v>
      </c>
      <c r="D173" s="335">
        <v>7</v>
      </c>
    </row>
    <row r="174" spans="1:4" ht="14.25" customHeight="1" x14ac:dyDescent="0.3">
      <c r="A174" s="333">
        <v>44393</v>
      </c>
      <c r="B174" s="335">
        <v>6881246</v>
      </c>
      <c r="C174" s="335" t="s">
        <v>1093</v>
      </c>
      <c r="D174" s="335">
        <v>7.5</v>
      </c>
    </row>
    <row r="175" spans="1:4" ht="14.25" customHeight="1" x14ac:dyDescent="0.3">
      <c r="A175" s="333">
        <v>44392</v>
      </c>
      <c r="B175" s="335">
        <v>6881251</v>
      </c>
      <c r="C175" s="335" t="s">
        <v>1094</v>
      </c>
      <c r="D175" s="335">
        <v>7.5</v>
      </c>
    </row>
    <row r="176" spans="1:4" ht="14.25" customHeight="1" x14ac:dyDescent="0.3">
      <c r="A176" s="333">
        <v>44390</v>
      </c>
      <c r="B176" s="335">
        <v>6881256</v>
      </c>
      <c r="C176" s="335" t="s">
        <v>1095</v>
      </c>
      <c r="D176" s="335">
        <v>7.5</v>
      </c>
    </row>
    <row r="177" spans="1:4" ht="14.25" customHeight="1" x14ac:dyDescent="0.3">
      <c r="A177" s="333">
        <v>44397</v>
      </c>
      <c r="B177" s="335">
        <v>6883039</v>
      </c>
      <c r="C177" s="335" t="s">
        <v>1096</v>
      </c>
      <c r="D177" s="335">
        <v>6</v>
      </c>
    </row>
    <row r="178" spans="1:4" ht="14.25" customHeight="1" x14ac:dyDescent="0.3">
      <c r="A178" s="333">
        <v>44392</v>
      </c>
      <c r="B178" s="335">
        <v>7501179</v>
      </c>
      <c r="C178" s="335" t="s">
        <v>1097</v>
      </c>
      <c r="D178" s="335">
        <v>6.64</v>
      </c>
    </row>
    <row r="179" spans="1:4" ht="14.25" customHeight="1" x14ac:dyDescent="0.3">
      <c r="A179" s="333">
        <v>44393</v>
      </c>
      <c r="B179" s="335">
        <v>7501180</v>
      </c>
      <c r="C179" s="335" t="s">
        <v>1289</v>
      </c>
      <c r="D179" s="335">
        <v>6.64</v>
      </c>
    </row>
    <row r="180" spans="1:4" ht="14.25" customHeight="1" x14ac:dyDescent="0.3">
      <c r="A180" s="333">
        <v>44392</v>
      </c>
      <c r="B180" s="335">
        <v>7563017</v>
      </c>
      <c r="C180" s="335" t="s">
        <v>1098</v>
      </c>
      <c r="D180" s="335">
        <v>6.64</v>
      </c>
    </row>
    <row r="181" spans="1:4" ht="14.25" customHeight="1" x14ac:dyDescent="0.3">
      <c r="A181" s="333">
        <v>44396</v>
      </c>
      <c r="B181" s="335">
        <v>7563020</v>
      </c>
      <c r="C181" s="335" t="s">
        <v>1099</v>
      </c>
      <c r="D181" s="335">
        <v>7.5</v>
      </c>
    </row>
    <row r="182" spans="1:4" ht="14.25" customHeight="1" x14ac:dyDescent="0.3">
      <c r="A182" s="333">
        <v>44392</v>
      </c>
      <c r="B182" s="335">
        <v>7563033</v>
      </c>
      <c r="C182" s="335" t="s">
        <v>1100</v>
      </c>
      <c r="D182" s="335">
        <v>7.5</v>
      </c>
    </row>
    <row r="183" spans="1:4" ht="14.25" customHeight="1" x14ac:dyDescent="0.3">
      <c r="A183" s="333">
        <v>44384</v>
      </c>
      <c r="B183" s="335">
        <v>7563035</v>
      </c>
      <c r="C183" s="335" t="s">
        <v>1101</v>
      </c>
      <c r="D183" s="335">
        <v>7.5</v>
      </c>
    </row>
    <row r="184" spans="1:4" ht="14.25" customHeight="1" x14ac:dyDescent="0.3">
      <c r="A184" s="333">
        <v>44392</v>
      </c>
      <c r="B184" s="335">
        <v>7563047</v>
      </c>
      <c r="C184" s="335" t="s">
        <v>1102</v>
      </c>
      <c r="D184" s="335">
        <v>7.5</v>
      </c>
    </row>
    <row r="185" spans="1:4" ht="14.25" customHeight="1" x14ac:dyDescent="0.3">
      <c r="A185" s="333">
        <v>44397</v>
      </c>
      <c r="B185" s="335">
        <v>7563073</v>
      </c>
      <c r="C185" s="335" t="s">
        <v>1104</v>
      </c>
      <c r="D185" s="335">
        <v>7.5</v>
      </c>
    </row>
    <row r="186" spans="1:4" ht="14.25" customHeight="1" x14ac:dyDescent="0.3">
      <c r="A186" s="333">
        <v>44392</v>
      </c>
      <c r="B186" s="335">
        <v>7563087</v>
      </c>
      <c r="C186" s="335" t="s">
        <v>1105</v>
      </c>
      <c r="D186" s="335">
        <v>7.5</v>
      </c>
    </row>
    <row r="187" spans="1:4" ht="14.25" customHeight="1" x14ac:dyDescent="0.3">
      <c r="A187" s="333">
        <v>44392</v>
      </c>
      <c r="B187" s="335">
        <v>7563114</v>
      </c>
      <c r="C187" s="335" t="s">
        <v>1106</v>
      </c>
      <c r="D187" s="335">
        <v>6.64</v>
      </c>
    </row>
    <row r="188" spans="1:4" ht="14.25" customHeight="1" x14ac:dyDescent="0.3">
      <c r="A188" s="333">
        <v>44397</v>
      </c>
      <c r="B188" s="335">
        <v>7563141</v>
      </c>
      <c r="C188" s="335" t="s">
        <v>1107</v>
      </c>
      <c r="D188" s="335">
        <v>6.64</v>
      </c>
    </row>
    <row r="189" spans="1:4" ht="14.25" customHeight="1" x14ac:dyDescent="0.3">
      <c r="A189" s="333">
        <v>44392</v>
      </c>
      <c r="B189" s="335">
        <v>7563189</v>
      </c>
      <c r="C189" s="335" t="s">
        <v>1108</v>
      </c>
      <c r="D189" s="335">
        <v>7.5</v>
      </c>
    </row>
    <row r="190" spans="1:4" ht="14.25" customHeight="1" x14ac:dyDescent="0.3">
      <c r="A190" s="333">
        <v>44386</v>
      </c>
      <c r="B190" s="335">
        <v>7563191</v>
      </c>
      <c r="C190" s="335" t="s">
        <v>1109</v>
      </c>
      <c r="D190" s="335">
        <v>7.5</v>
      </c>
    </row>
    <row r="191" spans="1:4" ht="14.25" customHeight="1" x14ac:dyDescent="0.3">
      <c r="A191" s="333">
        <v>44390</v>
      </c>
      <c r="B191" s="335">
        <v>9195122</v>
      </c>
      <c r="C191" s="335" t="s">
        <v>1112</v>
      </c>
      <c r="D191" s="335">
        <v>7.5</v>
      </c>
    </row>
    <row r="192" spans="1:4" ht="14.25" customHeight="1" x14ac:dyDescent="0.3">
      <c r="A192" s="333">
        <v>44389</v>
      </c>
      <c r="B192" s="335">
        <v>9195127</v>
      </c>
      <c r="C192" s="335" t="s">
        <v>1113</v>
      </c>
      <c r="D192" s="335">
        <v>7.5</v>
      </c>
    </row>
    <row r="193" spans="1:4" ht="14.25" customHeight="1" x14ac:dyDescent="0.3">
      <c r="A193" s="333">
        <v>44392</v>
      </c>
      <c r="B193" s="335">
        <v>9195133</v>
      </c>
      <c r="C193" s="335" t="s">
        <v>1114</v>
      </c>
      <c r="D193" s="335">
        <v>7.5</v>
      </c>
    </row>
    <row r="194" spans="1:4" ht="14.25" customHeight="1" x14ac:dyDescent="0.3">
      <c r="A194" s="333">
        <v>44378</v>
      </c>
      <c r="B194" s="335">
        <v>9261349</v>
      </c>
      <c r="C194" s="335" t="s">
        <v>1116</v>
      </c>
      <c r="D194" s="335">
        <v>7.5</v>
      </c>
    </row>
    <row r="195" spans="1:4" ht="14.25" customHeight="1" x14ac:dyDescent="0.3">
      <c r="A195" s="333">
        <v>44386</v>
      </c>
      <c r="B195" s="335">
        <v>9263003</v>
      </c>
      <c r="C195" s="335" t="s">
        <v>1117</v>
      </c>
      <c r="D195" s="335">
        <v>8</v>
      </c>
    </row>
    <row r="196" spans="1:4" ht="14.25" customHeight="1" x14ac:dyDescent="0.3">
      <c r="A196" s="333">
        <v>44392</v>
      </c>
      <c r="B196" s="335">
        <v>9263004</v>
      </c>
      <c r="C196" s="335" t="s">
        <v>1118</v>
      </c>
      <c r="D196" s="335">
        <v>7.5</v>
      </c>
    </row>
    <row r="197" spans="1:4" ht="14.25" customHeight="1" x14ac:dyDescent="0.3">
      <c r="A197" s="333">
        <v>44392</v>
      </c>
      <c r="B197" s="335">
        <v>9263005</v>
      </c>
      <c r="C197" s="335" t="s">
        <v>1119</v>
      </c>
      <c r="D197" s="335">
        <v>7.5</v>
      </c>
    </row>
    <row r="198" spans="1:4" ht="14.25" customHeight="1" x14ac:dyDescent="0.3">
      <c r="A198" s="333">
        <v>44397</v>
      </c>
      <c r="B198" s="335">
        <v>9263012</v>
      </c>
      <c r="C198" s="335" t="s">
        <v>1121</v>
      </c>
      <c r="D198" s="335">
        <v>7.5</v>
      </c>
    </row>
    <row r="199" spans="1:4" ht="14.25" customHeight="1" x14ac:dyDescent="0.3">
      <c r="A199" s="333">
        <v>44398</v>
      </c>
      <c r="B199" s="335">
        <v>9263013</v>
      </c>
      <c r="C199" s="335" t="s">
        <v>1122</v>
      </c>
      <c r="D199" s="335">
        <v>7.5</v>
      </c>
    </row>
    <row r="200" spans="1:4" ht="14.25" customHeight="1" x14ac:dyDescent="0.3">
      <c r="A200" s="333">
        <v>44396</v>
      </c>
      <c r="B200" s="335">
        <v>9263014</v>
      </c>
      <c r="C200" s="335" t="s">
        <v>1123</v>
      </c>
      <c r="D200" s="335">
        <v>6.68</v>
      </c>
    </row>
    <row r="201" spans="1:4" ht="14.25" customHeight="1" x14ac:dyDescent="0.3">
      <c r="A201" s="333">
        <v>44390</v>
      </c>
      <c r="B201" s="335">
        <v>9263016</v>
      </c>
      <c r="C201" s="335" t="s">
        <v>1124</v>
      </c>
      <c r="D201" s="335">
        <v>7.5</v>
      </c>
    </row>
    <row r="202" spans="1:4" ht="14.25" customHeight="1" x14ac:dyDescent="0.3">
      <c r="A202" s="333">
        <v>44397</v>
      </c>
      <c r="B202" s="335">
        <v>9263020</v>
      </c>
      <c r="C202" s="335" t="s">
        <v>1125</v>
      </c>
      <c r="D202" s="335">
        <v>7.5</v>
      </c>
    </row>
    <row r="203" spans="1:4" ht="14.25" customHeight="1" x14ac:dyDescent="0.3">
      <c r="A203" s="333">
        <v>44392</v>
      </c>
      <c r="B203" s="335">
        <v>9263022</v>
      </c>
      <c r="C203" s="335" t="s">
        <v>1126</v>
      </c>
      <c r="D203" s="335">
        <v>7.5</v>
      </c>
    </row>
    <row r="204" spans="1:4" ht="14.25" customHeight="1" x14ac:dyDescent="0.3">
      <c r="A204" s="333">
        <v>44383</v>
      </c>
      <c r="B204" s="335">
        <v>9263029</v>
      </c>
      <c r="C204" s="335" t="s">
        <v>1228</v>
      </c>
      <c r="D204" s="335">
        <v>45</v>
      </c>
    </row>
    <row r="205" spans="1:4" ht="14.25" customHeight="1" x14ac:dyDescent="0.3">
      <c r="A205" s="333">
        <v>44390</v>
      </c>
      <c r="B205" s="335">
        <v>9263031</v>
      </c>
      <c r="C205" s="335" t="s">
        <v>1290</v>
      </c>
      <c r="D205" s="335">
        <v>45</v>
      </c>
    </row>
    <row r="206" spans="1:4" ht="14.25" customHeight="1" x14ac:dyDescent="0.3">
      <c r="A206" s="333">
        <v>44393</v>
      </c>
      <c r="B206" s="335">
        <v>9263033</v>
      </c>
      <c r="C206" s="335" t="s">
        <v>1127</v>
      </c>
      <c r="D206" s="335">
        <v>7.5</v>
      </c>
    </row>
    <row r="207" spans="1:4" ht="14.25" customHeight="1" x14ac:dyDescent="0.3">
      <c r="A207" s="333">
        <v>44383</v>
      </c>
      <c r="B207" s="335">
        <v>9263034</v>
      </c>
      <c r="C207" s="335" t="s">
        <v>1128</v>
      </c>
      <c r="D207" s="335">
        <v>7.5</v>
      </c>
    </row>
    <row r="208" spans="1:4" ht="14.25" customHeight="1" x14ac:dyDescent="0.3">
      <c r="A208" s="333">
        <v>44393</v>
      </c>
      <c r="B208" s="335">
        <v>9263049</v>
      </c>
      <c r="C208" s="335" t="s">
        <v>1129</v>
      </c>
      <c r="D208" s="335">
        <v>6.64</v>
      </c>
    </row>
    <row r="209" spans="1:4" ht="14.25" customHeight="1" x14ac:dyDescent="0.3">
      <c r="A209" s="333">
        <v>44390</v>
      </c>
      <c r="B209" s="335">
        <v>9263051</v>
      </c>
      <c r="C209" s="335" t="s">
        <v>1130</v>
      </c>
      <c r="D209" s="335">
        <v>6.64</v>
      </c>
    </row>
    <row r="210" spans="1:4" ht="14.25" customHeight="1" x14ac:dyDescent="0.3">
      <c r="A210" s="333">
        <v>44400</v>
      </c>
      <c r="B210" s="335">
        <v>9263052</v>
      </c>
      <c r="C210" s="335" t="s">
        <v>1131</v>
      </c>
      <c r="D210" s="335">
        <v>15</v>
      </c>
    </row>
    <row r="211" spans="1:4" ht="14.25" customHeight="1" x14ac:dyDescent="0.3">
      <c r="A211" s="333">
        <v>44392</v>
      </c>
      <c r="B211" s="335">
        <v>9263054</v>
      </c>
      <c r="C211" s="335" t="s">
        <v>1132</v>
      </c>
      <c r="D211" s="335">
        <v>7.5</v>
      </c>
    </row>
    <row r="212" spans="1:4" ht="14.25" customHeight="1" x14ac:dyDescent="0.3">
      <c r="A212" s="333">
        <v>44389</v>
      </c>
      <c r="B212" s="335">
        <v>9263066</v>
      </c>
      <c r="C212" s="335" t="s">
        <v>1134</v>
      </c>
      <c r="D212" s="335">
        <v>7.5</v>
      </c>
    </row>
    <row r="213" spans="1:4" ht="14.25" customHeight="1" x14ac:dyDescent="0.3">
      <c r="A213" s="333">
        <v>44390</v>
      </c>
      <c r="B213" s="335">
        <v>9263067</v>
      </c>
      <c r="C213" s="335" t="s">
        <v>1214</v>
      </c>
      <c r="D213" s="335">
        <v>7.5</v>
      </c>
    </row>
    <row r="214" spans="1:4" ht="14.25" customHeight="1" x14ac:dyDescent="0.3">
      <c r="A214" s="333">
        <v>44386</v>
      </c>
      <c r="B214" s="335">
        <v>9263074</v>
      </c>
      <c r="C214" s="335" t="s">
        <v>1136</v>
      </c>
      <c r="D214" s="335">
        <v>7.5</v>
      </c>
    </row>
    <row r="215" spans="1:4" ht="14.25" customHeight="1" x14ac:dyDescent="0.3">
      <c r="A215" s="333">
        <v>44390</v>
      </c>
      <c r="B215" s="335">
        <v>9263078</v>
      </c>
      <c r="C215" s="335" t="s">
        <v>1137</v>
      </c>
      <c r="D215" s="335">
        <v>6.64</v>
      </c>
    </row>
    <row r="216" spans="1:4" ht="14.25" customHeight="1" x14ac:dyDescent="0.3">
      <c r="A216" s="333">
        <v>44385</v>
      </c>
      <c r="B216" s="335">
        <v>9263079</v>
      </c>
      <c r="C216" s="335" t="s">
        <v>1138</v>
      </c>
      <c r="D216" s="335">
        <v>7.5</v>
      </c>
    </row>
    <row r="217" spans="1:4" ht="14.25" customHeight="1" x14ac:dyDescent="0.3">
      <c r="A217" s="333">
        <v>44390</v>
      </c>
      <c r="B217" s="335">
        <v>9263080</v>
      </c>
      <c r="C217" s="335" t="s">
        <v>1139</v>
      </c>
      <c r="D217" s="335">
        <v>7.5</v>
      </c>
    </row>
    <row r="218" spans="1:4" ht="14.25" customHeight="1" x14ac:dyDescent="0.3">
      <c r="A218" s="333">
        <v>44404</v>
      </c>
      <c r="B218" s="335">
        <v>9263081</v>
      </c>
      <c r="C218" s="335" t="s">
        <v>1140</v>
      </c>
      <c r="D218" s="335">
        <v>15</v>
      </c>
    </row>
    <row r="219" spans="1:4" ht="14.25" customHeight="1" x14ac:dyDescent="0.3">
      <c r="A219" s="333">
        <v>44392</v>
      </c>
      <c r="B219" s="335">
        <v>9263089</v>
      </c>
      <c r="C219" s="335" t="s">
        <v>1142</v>
      </c>
      <c r="D219" s="335">
        <v>7.5</v>
      </c>
    </row>
    <row r="220" spans="1:4" ht="14.25" customHeight="1" x14ac:dyDescent="0.3">
      <c r="A220" s="333">
        <v>44397</v>
      </c>
      <c r="B220" s="335">
        <v>9263111</v>
      </c>
      <c r="C220" s="335" t="s">
        <v>1144</v>
      </c>
      <c r="D220" s="335">
        <v>6.64</v>
      </c>
    </row>
    <row r="221" spans="1:4" ht="14.25" customHeight="1" x14ac:dyDescent="0.3">
      <c r="A221" s="333">
        <v>44391</v>
      </c>
      <c r="B221" s="335">
        <v>9263128</v>
      </c>
      <c r="C221" s="335" t="s">
        <v>1146</v>
      </c>
      <c r="D221" s="335">
        <v>6.64</v>
      </c>
    </row>
    <row r="222" spans="1:4" ht="14.25" customHeight="1" x14ac:dyDescent="0.3">
      <c r="A222" s="333">
        <v>44393</v>
      </c>
      <c r="B222" s="335">
        <v>9263128</v>
      </c>
      <c r="C222" s="335" t="s">
        <v>1146</v>
      </c>
      <c r="D222" s="335">
        <v>7.5</v>
      </c>
    </row>
    <row r="223" spans="1:4" ht="14.25" customHeight="1" x14ac:dyDescent="0.3">
      <c r="A223" s="333">
        <v>44389</v>
      </c>
      <c r="B223" s="335">
        <v>9263134</v>
      </c>
      <c r="C223" s="335" t="s">
        <v>1147</v>
      </c>
      <c r="D223" s="335">
        <v>7.5</v>
      </c>
    </row>
    <row r="224" spans="1:4" ht="14.25" customHeight="1" x14ac:dyDescent="0.3">
      <c r="A224" s="333">
        <v>44392</v>
      </c>
      <c r="B224" s="335">
        <v>9263139</v>
      </c>
      <c r="C224" s="335" t="s">
        <v>1148</v>
      </c>
      <c r="D224" s="335">
        <v>7.5</v>
      </c>
    </row>
    <row r="225" spans="1:4" ht="14.25" customHeight="1" x14ac:dyDescent="0.3">
      <c r="A225" s="333">
        <v>44403</v>
      </c>
      <c r="B225" s="335">
        <v>9263142</v>
      </c>
      <c r="C225" s="335" t="s">
        <v>1149</v>
      </c>
      <c r="D225" s="335">
        <v>7.5</v>
      </c>
    </row>
    <row r="226" spans="1:4" ht="14.25" customHeight="1" x14ac:dyDescent="0.3">
      <c r="A226" s="333">
        <v>44392</v>
      </c>
      <c r="B226" s="335">
        <v>9263146</v>
      </c>
      <c r="C226" s="335" t="s">
        <v>1291</v>
      </c>
      <c r="D226" s="335">
        <v>6.64</v>
      </c>
    </row>
    <row r="227" spans="1:4" ht="14.25" customHeight="1" x14ac:dyDescent="0.3">
      <c r="A227" s="333">
        <v>44389</v>
      </c>
      <c r="B227" s="335">
        <v>9263148</v>
      </c>
      <c r="C227" s="335" t="s">
        <v>1151</v>
      </c>
      <c r="D227" s="335">
        <v>7.5</v>
      </c>
    </row>
    <row r="228" spans="1:4" ht="14.25" customHeight="1" x14ac:dyDescent="0.3">
      <c r="A228" s="333">
        <v>44385</v>
      </c>
      <c r="B228" s="335">
        <v>9263151</v>
      </c>
      <c r="C228" s="335" t="s">
        <v>1152</v>
      </c>
      <c r="D228" s="335">
        <v>45</v>
      </c>
    </row>
    <row r="229" spans="1:4" ht="14.25" customHeight="1" x14ac:dyDescent="0.3">
      <c r="A229" s="333">
        <v>44389</v>
      </c>
      <c r="B229" s="335">
        <v>9263154</v>
      </c>
      <c r="C229" s="335" t="s">
        <v>1153</v>
      </c>
      <c r="D229" s="335">
        <v>7.5</v>
      </c>
    </row>
    <row r="230" spans="1:4" ht="14.25" customHeight="1" x14ac:dyDescent="0.3">
      <c r="A230" s="333">
        <v>44389</v>
      </c>
      <c r="B230" s="335">
        <v>9263158</v>
      </c>
      <c r="C230" s="335" t="s">
        <v>1154</v>
      </c>
      <c r="D230" s="335">
        <v>7.5</v>
      </c>
    </row>
    <row r="231" spans="1:4" ht="14.25" customHeight="1" x14ac:dyDescent="0.3">
      <c r="A231" s="333">
        <v>44386</v>
      </c>
      <c r="B231" s="335">
        <v>9263161</v>
      </c>
      <c r="C231" s="335" t="s">
        <v>1155</v>
      </c>
      <c r="D231" s="335">
        <v>3.32</v>
      </c>
    </row>
    <row r="232" spans="1:4" ht="14.25" customHeight="1" x14ac:dyDescent="0.3">
      <c r="A232" s="333">
        <v>44385</v>
      </c>
      <c r="B232" s="335">
        <v>9263164</v>
      </c>
      <c r="C232" s="335" t="s">
        <v>1156</v>
      </c>
      <c r="D232" s="335">
        <v>7.5</v>
      </c>
    </row>
    <row r="233" spans="1:4" ht="14.25" customHeight="1" x14ac:dyDescent="0.3">
      <c r="A233" s="333">
        <v>44389</v>
      </c>
      <c r="B233" s="335">
        <v>9263167</v>
      </c>
      <c r="C233" s="335" t="s">
        <v>1157</v>
      </c>
      <c r="D233" s="335">
        <v>7.5</v>
      </c>
    </row>
    <row r="234" spans="1:4" ht="14.25" customHeight="1" x14ac:dyDescent="0.3">
      <c r="A234" s="333">
        <v>44391</v>
      </c>
      <c r="B234" s="335">
        <v>9263169</v>
      </c>
      <c r="C234" s="335" t="s">
        <v>1158</v>
      </c>
      <c r="D234" s="335">
        <v>7.5</v>
      </c>
    </row>
    <row r="235" spans="1:4" ht="14.25" customHeight="1" x14ac:dyDescent="0.3">
      <c r="A235" s="333">
        <v>44389</v>
      </c>
      <c r="B235" s="335">
        <v>9263188</v>
      </c>
      <c r="C235" s="335" t="s">
        <v>1159</v>
      </c>
      <c r="D235" s="335">
        <v>7.5</v>
      </c>
    </row>
    <row r="236" spans="1:4" ht="14.25" customHeight="1" x14ac:dyDescent="0.3">
      <c r="A236" s="333">
        <v>44392</v>
      </c>
      <c r="B236" s="335">
        <v>9263209</v>
      </c>
      <c r="C236" s="335" t="s">
        <v>1161</v>
      </c>
      <c r="D236" s="335">
        <v>7.5</v>
      </c>
    </row>
    <row r="237" spans="1:4" ht="14.25" customHeight="1" x14ac:dyDescent="0.3">
      <c r="A237" s="333">
        <v>44391</v>
      </c>
      <c r="B237" s="335">
        <v>9263215</v>
      </c>
      <c r="C237" s="335" t="s">
        <v>1163</v>
      </c>
      <c r="D237" s="335">
        <v>7.5</v>
      </c>
    </row>
    <row r="238" spans="1:4" ht="14.25" customHeight="1" x14ac:dyDescent="0.3">
      <c r="A238" s="333">
        <v>44389</v>
      </c>
      <c r="B238" s="335">
        <v>9263237</v>
      </c>
      <c r="C238" s="335" t="s">
        <v>1164</v>
      </c>
      <c r="D238" s="335">
        <v>7.5</v>
      </c>
    </row>
    <row r="239" spans="1:4" ht="14.25" customHeight="1" x14ac:dyDescent="0.3">
      <c r="A239" s="333">
        <v>44393</v>
      </c>
      <c r="B239" s="335">
        <v>9263240</v>
      </c>
      <c r="C239" s="335" t="s">
        <v>1165</v>
      </c>
      <c r="D239" s="335">
        <v>6.64</v>
      </c>
    </row>
    <row r="240" spans="1:4" ht="14.25" customHeight="1" x14ac:dyDescent="0.3">
      <c r="A240" s="333">
        <v>44390</v>
      </c>
      <c r="B240" s="335">
        <v>9263372</v>
      </c>
      <c r="C240" s="335" t="s">
        <v>1166</v>
      </c>
      <c r="D240" s="335">
        <v>7.5</v>
      </c>
    </row>
    <row r="241" spans="1:4" ht="14.25" customHeight="1" x14ac:dyDescent="0.3">
      <c r="A241" s="333">
        <v>44385</v>
      </c>
      <c r="B241" s="335">
        <v>9268103</v>
      </c>
      <c r="C241" s="335" t="s">
        <v>1167</v>
      </c>
      <c r="D241" s="335">
        <v>6.64</v>
      </c>
    </row>
    <row r="242" spans="1:4" ht="14.25" customHeight="1" x14ac:dyDescent="0.3">
      <c r="A242" s="333">
        <v>44389</v>
      </c>
      <c r="B242" s="335">
        <v>10101043</v>
      </c>
      <c r="C242" s="335" t="s">
        <v>1168</v>
      </c>
      <c r="D242" s="335">
        <v>6.64</v>
      </c>
    </row>
    <row r="243" spans="1:4" ht="14.25" customHeight="1" x14ac:dyDescent="0.3">
      <c r="A243" s="333">
        <v>44389</v>
      </c>
      <c r="B243" s="335">
        <v>10101047</v>
      </c>
      <c r="C243" s="335" t="s">
        <v>1169</v>
      </c>
      <c r="D243" s="335">
        <v>6</v>
      </c>
    </row>
    <row r="244" spans="1:4" ht="14.25" customHeight="1" x14ac:dyDescent="0.3">
      <c r="A244" s="333">
        <v>44396</v>
      </c>
      <c r="B244" s="335">
        <v>10101078</v>
      </c>
      <c r="C244" s="335" t="s">
        <v>1170</v>
      </c>
      <c r="D244" s="335">
        <v>7.5</v>
      </c>
    </row>
    <row r="245" spans="1:4" ht="14.25" customHeight="1" x14ac:dyDescent="0.3">
      <c r="A245" s="333">
        <v>44400</v>
      </c>
      <c r="B245" s="335">
        <v>20200018</v>
      </c>
      <c r="C245" s="335" t="s">
        <v>1292</v>
      </c>
      <c r="D245" s="335">
        <v>66.400000000000006</v>
      </c>
    </row>
    <row r="246" spans="1:4" ht="14.25" customHeight="1" x14ac:dyDescent="0.3">
      <c r="A246" s="333">
        <v>44403</v>
      </c>
      <c r="B246" s="335">
        <v>22072021</v>
      </c>
      <c r="C246" s="335" t="s">
        <v>1111</v>
      </c>
      <c r="D246" s="335">
        <v>6</v>
      </c>
    </row>
    <row r="247" spans="1:4" ht="14.25" customHeight="1" x14ac:dyDescent="0.3">
      <c r="A247" s="333">
        <v>44404</v>
      </c>
      <c r="B247" s="335">
        <v>68801963</v>
      </c>
      <c r="C247" s="335" t="s">
        <v>116</v>
      </c>
      <c r="D247" s="335">
        <v>7.5</v>
      </c>
    </row>
    <row r="248" spans="1:4" ht="14.25" customHeight="1" x14ac:dyDescent="0.3">
      <c r="A248" s="333">
        <v>44393</v>
      </c>
      <c r="B248" s="335">
        <v>92630632</v>
      </c>
      <c r="C248" s="335">
        <v>0</v>
      </c>
      <c r="D248" s="335">
        <v>45</v>
      </c>
    </row>
    <row r="249" spans="1:4" ht="14.25" customHeight="1" x14ac:dyDescent="0.3">
      <c r="A249" s="333">
        <v>44384</v>
      </c>
      <c r="B249" s="335">
        <v>92631597</v>
      </c>
      <c r="C249" s="335" t="s">
        <v>1173</v>
      </c>
      <c r="D249" s="335">
        <v>7.5</v>
      </c>
    </row>
    <row r="250" spans="1:4" ht="14.25" customHeight="1" x14ac:dyDescent="0.3">
      <c r="A250" s="333">
        <v>44389</v>
      </c>
      <c r="B250" s="335">
        <v>101010101</v>
      </c>
      <c r="C250" s="335" t="s">
        <v>150</v>
      </c>
      <c r="D250" s="335">
        <v>6.64</v>
      </c>
    </row>
    <row r="251" spans="1:4" ht="14.25" customHeight="1" x14ac:dyDescent="0.3">
      <c r="A251" s="333">
        <v>44383</v>
      </c>
      <c r="B251" s="335">
        <v>101010105</v>
      </c>
      <c r="C251" s="335" t="s">
        <v>1174</v>
      </c>
      <c r="D251" s="335">
        <v>6</v>
      </c>
    </row>
    <row r="252" spans="1:4" ht="14.25" customHeight="1" x14ac:dyDescent="0.3">
      <c r="A252" s="333">
        <v>44396</v>
      </c>
      <c r="B252" s="335">
        <v>101010142</v>
      </c>
      <c r="C252" s="335" t="s">
        <v>1175</v>
      </c>
      <c r="D252" s="335">
        <v>6.64</v>
      </c>
    </row>
    <row r="253" spans="1:4" ht="14.25" customHeight="1" x14ac:dyDescent="0.3">
      <c r="A253" s="333">
        <v>44397</v>
      </c>
      <c r="B253" s="335">
        <v>101010144</v>
      </c>
      <c r="C253" s="335" t="s">
        <v>1176</v>
      </c>
      <c r="D253" s="335">
        <v>7.5</v>
      </c>
    </row>
    <row r="254" spans="1:4" ht="14.25" customHeight="1" x14ac:dyDescent="0.3">
      <c r="A254" s="333">
        <v>44383</v>
      </c>
      <c r="B254" s="335">
        <v>101010158</v>
      </c>
      <c r="C254" s="335" t="s">
        <v>1281</v>
      </c>
      <c r="D254" s="335">
        <v>7.5</v>
      </c>
    </row>
    <row r="255" spans="1:4" ht="14.25" customHeight="1" x14ac:dyDescent="0.3">
      <c r="A255" s="333">
        <v>44392</v>
      </c>
      <c r="B255" s="335">
        <v>101010160</v>
      </c>
      <c r="C255" s="335" t="s">
        <v>1177</v>
      </c>
      <c r="D255" s="335">
        <v>7.5</v>
      </c>
    </row>
    <row r="256" spans="1:4" ht="14.25" customHeight="1" x14ac:dyDescent="0.3">
      <c r="A256" s="333">
        <v>44389</v>
      </c>
      <c r="B256" s="335">
        <v>101010170</v>
      </c>
      <c r="C256" s="335" t="s">
        <v>1178</v>
      </c>
      <c r="D256" s="335">
        <v>7.5</v>
      </c>
    </row>
    <row r="257" spans="1:6" ht="14.25" customHeight="1" x14ac:dyDescent="0.3">
      <c r="A257" s="333">
        <v>44397</v>
      </c>
      <c r="B257" s="335">
        <v>101010171</v>
      </c>
      <c r="C257" s="335" t="s">
        <v>1179</v>
      </c>
      <c r="D257" s="335">
        <v>6</v>
      </c>
    </row>
    <row r="258" spans="1:6" ht="14.25" customHeight="1" x14ac:dyDescent="0.3">
      <c r="A258" s="333">
        <v>44392</v>
      </c>
      <c r="B258" s="335">
        <v>101010222</v>
      </c>
      <c r="C258" s="335" t="s">
        <v>1180</v>
      </c>
      <c r="D258" s="335">
        <v>7.5</v>
      </c>
    </row>
    <row r="259" spans="1:6" ht="14.25" customHeight="1" x14ac:dyDescent="0.3">
      <c r="A259" s="333">
        <v>44392</v>
      </c>
      <c r="B259" s="335">
        <v>101010229</v>
      </c>
      <c r="C259" s="335" t="s">
        <v>1181</v>
      </c>
      <c r="D259" s="335">
        <v>6.64</v>
      </c>
    </row>
    <row r="260" spans="1:6" ht="14.25" customHeight="1" x14ac:dyDescent="0.3">
      <c r="A260" s="333">
        <v>44392</v>
      </c>
      <c r="B260" s="335">
        <v>101010249</v>
      </c>
      <c r="C260" s="335" t="s">
        <v>1182</v>
      </c>
      <c r="D260" s="335">
        <v>7.5</v>
      </c>
    </row>
    <row r="261" spans="1:6" ht="14.25" customHeight="1" x14ac:dyDescent="0.3">
      <c r="A261" s="333">
        <v>44407</v>
      </c>
      <c r="B261" s="335">
        <v>101020176</v>
      </c>
      <c r="C261" s="335" t="s">
        <v>1183</v>
      </c>
      <c r="D261" s="335">
        <v>7.5</v>
      </c>
    </row>
    <row r="262" spans="1:6" ht="14.25" customHeight="1" x14ac:dyDescent="0.3">
      <c r="A262" s="333">
        <v>44397</v>
      </c>
      <c r="B262" s="335">
        <v>324143288</v>
      </c>
      <c r="C262" s="335" t="s">
        <v>1184</v>
      </c>
      <c r="D262" s="335">
        <v>-24</v>
      </c>
    </row>
    <row r="263" spans="1:6" ht="14.25" customHeight="1" x14ac:dyDescent="0.3">
      <c r="A263" s="333">
        <v>44403</v>
      </c>
      <c r="B263" s="335">
        <v>1010047995</v>
      </c>
      <c r="C263" s="335" t="s">
        <v>1185</v>
      </c>
      <c r="D263" s="335" t="s">
        <v>1230</v>
      </c>
    </row>
    <row r="264" spans="1:6" ht="14.25" customHeight="1" x14ac:dyDescent="0.3">
      <c r="A264" s="333">
        <v>44384</v>
      </c>
      <c r="B264" s="335">
        <v>2018700001</v>
      </c>
      <c r="C264" s="335" t="s">
        <v>1188</v>
      </c>
      <c r="D264" s="335">
        <v>6.64</v>
      </c>
      <c r="E264" t="s">
        <v>1285</v>
      </c>
    </row>
    <row r="265" spans="1:6" ht="14.25" customHeight="1" x14ac:dyDescent="0.3">
      <c r="A265" s="333">
        <v>44386</v>
      </c>
      <c r="B265" s="335">
        <v>2018900001</v>
      </c>
      <c r="C265" s="335" t="s">
        <v>1188</v>
      </c>
      <c r="D265" s="335">
        <v>7.5</v>
      </c>
      <c r="E265" t="s">
        <v>1294</v>
      </c>
    </row>
    <row r="266" spans="1:6" ht="14.25" customHeight="1" x14ac:dyDescent="0.3">
      <c r="A266" s="333">
        <v>44390</v>
      </c>
      <c r="B266" s="335">
        <v>2019300002</v>
      </c>
      <c r="C266" s="335" t="s">
        <v>1188</v>
      </c>
      <c r="D266" s="335">
        <v>15</v>
      </c>
      <c r="E266" t="s">
        <v>1203</v>
      </c>
      <c r="F266" t="s">
        <v>1295</v>
      </c>
    </row>
    <row r="267" spans="1:6" ht="14.25" customHeight="1" x14ac:dyDescent="0.3">
      <c r="A267" s="333">
        <v>44391</v>
      </c>
      <c r="B267" s="335">
        <v>2019400002</v>
      </c>
      <c r="C267" s="335" t="s">
        <v>1188</v>
      </c>
      <c r="D267" s="335">
        <v>28.28</v>
      </c>
      <c r="E267" t="s">
        <v>1241</v>
      </c>
      <c r="F267" t="s">
        <v>1202</v>
      </c>
    </row>
    <row r="268" spans="1:6" ht="14.25" customHeight="1" x14ac:dyDescent="0.3">
      <c r="A268" s="333">
        <v>44393</v>
      </c>
      <c r="B268" s="335">
        <v>2019600001</v>
      </c>
      <c r="C268" s="335" t="s">
        <v>1188</v>
      </c>
      <c r="D268" s="335">
        <v>15</v>
      </c>
      <c r="E268" s="330" t="s">
        <v>1241</v>
      </c>
    </row>
    <row r="269" spans="1:6" ht="14.25" customHeight="1" x14ac:dyDescent="0.3">
      <c r="A269" s="333">
        <v>44396</v>
      </c>
      <c r="B269" s="335">
        <v>2019700001</v>
      </c>
      <c r="C269" s="335" t="s">
        <v>1188</v>
      </c>
      <c r="D269" s="335">
        <v>7.5</v>
      </c>
      <c r="E269" s="330" t="s">
        <v>1296</v>
      </c>
    </row>
    <row r="270" spans="1:6" ht="14.25" customHeight="1" x14ac:dyDescent="0.3">
      <c r="A270" s="333">
        <v>44399</v>
      </c>
      <c r="B270" s="335">
        <v>2020200002</v>
      </c>
      <c r="C270" s="335" t="s">
        <v>1293</v>
      </c>
      <c r="D270" s="335">
        <v>30</v>
      </c>
      <c r="E270" t="s">
        <v>1219</v>
      </c>
      <c r="F270" t="s">
        <v>1206</v>
      </c>
    </row>
    <row r="271" spans="1:6" ht="14.25" customHeight="1" x14ac:dyDescent="0.3">
      <c r="A271" s="333">
        <v>44393</v>
      </c>
      <c r="B271" s="335">
        <v>7405229557</v>
      </c>
      <c r="C271" s="335" t="s">
        <v>346</v>
      </c>
      <c r="D271" s="335">
        <v>6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4"/>
  <sheetViews>
    <sheetView topLeftCell="A236" workbookViewId="0">
      <selection activeCell="D249" sqref="D249"/>
    </sheetView>
  </sheetViews>
  <sheetFormatPr defaultRowHeight="12.75" customHeight="1" x14ac:dyDescent="0.3"/>
  <cols>
    <col min="2" max="2" width="20.6640625" customWidth="1"/>
    <col min="3" max="3" width="42.5546875" customWidth="1"/>
    <col min="5" max="5" width="21.33203125" customWidth="1"/>
  </cols>
  <sheetData>
    <row r="1" spans="1:4" ht="12.75" customHeight="1" x14ac:dyDescent="0.3">
      <c r="A1" s="331" t="s">
        <v>11</v>
      </c>
      <c r="B1" s="332" t="s">
        <v>1208</v>
      </c>
      <c r="C1" s="331" t="s">
        <v>906</v>
      </c>
      <c r="D1" s="331" t="s">
        <v>29</v>
      </c>
    </row>
    <row r="2" spans="1:4" ht="12.75" customHeight="1" x14ac:dyDescent="0.3">
      <c r="A2" s="333">
        <v>44358</v>
      </c>
      <c r="B2" s="334">
        <v>0</v>
      </c>
      <c r="C2" s="335" t="s">
        <v>910</v>
      </c>
      <c r="D2" s="335">
        <v>6</v>
      </c>
    </row>
    <row r="3" spans="1:4" ht="12.75" customHeight="1" x14ac:dyDescent="0.3">
      <c r="A3" s="333">
        <v>44361</v>
      </c>
      <c r="B3" s="334">
        <v>0</v>
      </c>
      <c r="C3" s="335" t="s">
        <v>1253</v>
      </c>
      <c r="D3" s="335">
        <v>7.5</v>
      </c>
    </row>
    <row r="4" spans="1:4" ht="12.75" customHeight="1" x14ac:dyDescent="0.3">
      <c r="A4" s="333">
        <v>44361</v>
      </c>
      <c r="B4" s="334">
        <v>0</v>
      </c>
      <c r="C4" s="335" t="s">
        <v>909</v>
      </c>
      <c r="D4" s="335">
        <v>6.7</v>
      </c>
    </row>
    <row r="5" spans="1:4" ht="12.75" customHeight="1" x14ac:dyDescent="0.3">
      <c r="A5" s="333">
        <v>44363</v>
      </c>
      <c r="B5" s="334">
        <v>0</v>
      </c>
      <c r="C5" s="335" t="s">
        <v>914</v>
      </c>
      <c r="D5" s="335">
        <v>6.64</v>
      </c>
    </row>
    <row r="6" spans="1:4" ht="12.75" customHeight="1" x14ac:dyDescent="0.3">
      <c r="A6" s="333">
        <v>44365</v>
      </c>
      <c r="B6" s="334">
        <v>0</v>
      </c>
      <c r="C6" s="335" t="s">
        <v>913</v>
      </c>
      <c r="D6" s="335">
        <v>7.5</v>
      </c>
    </row>
    <row r="7" spans="1:4" ht="12.75" customHeight="1" x14ac:dyDescent="0.3">
      <c r="A7" s="333">
        <v>44365</v>
      </c>
      <c r="B7" s="334">
        <v>0</v>
      </c>
      <c r="C7" s="335" t="s">
        <v>916</v>
      </c>
      <c r="D7" s="335">
        <v>7.5</v>
      </c>
    </row>
    <row r="8" spans="1:4" ht="12.75" customHeight="1" x14ac:dyDescent="0.3">
      <c r="A8" s="333">
        <v>44369</v>
      </c>
      <c r="B8" s="334">
        <v>0</v>
      </c>
      <c r="C8" s="335" t="s">
        <v>529</v>
      </c>
      <c r="D8" s="335">
        <v>7.5</v>
      </c>
    </row>
    <row r="9" spans="1:4" ht="12.75" customHeight="1" x14ac:dyDescent="0.3">
      <c r="A9" s="333">
        <v>44355</v>
      </c>
      <c r="B9" s="334">
        <v>1</v>
      </c>
      <c r="C9" s="335" t="s">
        <v>917</v>
      </c>
      <c r="D9" s="335">
        <v>6</v>
      </c>
    </row>
    <row r="10" spans="1:4" ht="12.75" customHeight="1" x14ac:dyDescent="0.3">
      <c r="A10" s="333">
        <v>44361</v>
      </c>
      <c r="B10" s="334">
        <v>7</v>
      </c>
      <c r="C10" s="335" t="s">
        <v>918</v>
      </c>
      <c r="D10" s="335">
        <v>6.64</v>
      </c>
    </row>
    <row r="11" spans="1:4" ht="12.75" customHeight="1" x14ac:dyDescent="0.3">
      <c r="A11" s="333">
        <v>44363</v>
      </c>
      <c r="B11" s="334">
        <v>8</v>
      </c>
      <c r="C11" s="335" t="s">
        <v>1255</v>
      </c>
      <c r="D11" s="335">
        <v>7.5</v>
      </c>
    </row>
    <row r="12" spans="1:4" ht="12.75" customHeight="1" x14ac:dyDescent="0.3">
      <c r="A12" s="333">
        <v>44365</v>
      </c>
      <c r="B12" s="334">
        <v>9</v>
      </c>
      <c r="C12" s="335">
        <v>0</v>
      </c>
      <c r="D12" s="335">
        <v>-5</v>
      </c>
    </row>
    <row r="13" spans="1:4" ht="12.75" customHeight="1" x14ac:dyDescent="0.3">
      <c r="A13" s="333">
        <v>44370</v>
      </c>
      <c r="B13" s="334">
        <v>9</v>
      </c>
      <c r="C13" s="335">
        <v>0</v>
      </c>
      <c r="D13" s="335">
        <v>-5</v>
      </c>
    </row>
    <row r="14" spans="1:4" ht="12.75" customHeight="1" x14ac:dyDescent="0.3">
      <c r="A14" s="333">
        <v>44377</v>
      </c>
      <c r="B14" s="334">
        <v>9</v>
      </c>
      <c r="C14" s="335">
        <v>0</v>
      </c>
      <c r="D14" s="335">
        <v>-3.95</v>
      </c>
    </row>
    <row r="15" spans="1:4" ht="12.75" customHeight="1" x14ac:dyDescent="0.3">
      <c r="A15" s="333">
        <v>44377</v>
      </c>
      <c r="B15" s="334">
        <v>9</v>
      </c>
      <c r="C15" s="335">
        <v>0</v>
      </c>
      <c r="D15" s="335">
        <v>-6</v>
      </c>
    </row>
    <row r="16" spans="1:4" ht="12.75" customHeight="1" x14ac:dyDescent="0.3">
      <c r="A16" s="333">
        <v>44377</v>
      </c>
      <c r="B16" s="334">
        <v>9</v>
      </c>
      <c r="C16" s="335">
        <v>0</v>
      </c>
      <c r="D16" s="335">
        <v>-24.59</v>
      </c>
    </row>
    <row r="17" spans="1:4" ht="12.75" customHeight="1" x14ac:dyDescent="0.3">
      <c r="A17" s="333">
        <v>44358</v>
      </c>
      <c r="B17" s="334">
        <v>21</v>
      </c>
      <c r="C17" s="335" t="s">
        <v>920</v>
      </c>
      <c r="D17" s="335">
        <v>6.64</v>
      </c>
    </row>
    <row r="18" spans="1:4" ht="12.75" customHeight="1" x14ac:dyDescent="0.3">
      <c r="A18" s="333">
        <v>44363</v>
      </c>
      <c r="B18" s="334">
        <v>25</v>
      </c>
      <c r="C18" s="335" t="s">
        <v>921</v>
      </c>
      <c r="D18" s="335">
        <v>6</v>
      </c>
    </row>
    <row r="19" spans="1:4" ht="12.75" customHeight="1" x14ac:dyDescent="0.3">
      <c r="A19" s="333">
        <v>44361</v>
      </c>
      <c r="B19" s="334">
        <v>28</v>
      </c>
      <c r="C19" s="335" t="s">
        <v>922</v>
      </c>
      <c r="D19" s="335">
        <v>6.64</v>
      </c>
    </row>
    <row r="20" spans="1:4" ht="12.75" customHeight="1" x14ac:dyDescent="0.3">
      <c r="A20" s="333">
        <v>44361</v>
      </c>
      <c r="B20" s="334">
        <v>32</v>
      </c>
      <c r="C20" s="335" t="s">
        <v>1256</v>
      </c>
      <c r="D20" s="335">
        <v>7.5</v>
      </c>
    </row>
    <row r="21" spans="1:4" ht="12.75" customHeight="1" x14ac:dyDescent="0.3">
      <c r="A21" s="333">
        <v>44362</v>
      </c>
      <c r="B21" s="334">
        <v>34</v>
      </c>
      <c r="C21" s="335" t="s">
        <v>925</v>
      </c>
      <c r="D21" s="335">
        <v>6</v>
      </c>
    </row>
    <row r="22" spans="1:4" ht="12.75" customHeight="1" x14ac:dyDescent="0.3">
      <c r="A22" s="333">
        <v>44364</v>
      </c>
      <c r="B22" s="334">
        <v>40</v>
      </c>
      <c r="C22" s="335" t="s">
        <v>926</v>
      </c>
      <c r="D22" s="335">
        <v>7.5</v>
      </c>
    </row>
    <row r="23" spans="1:4" ht="12.75" customHeight="1" x14ac:dyDescent="0.3">
      <c r="A23" s="333">
        <v>44362</v>
      </c>
      <c r="B23" s="334">
        <v>55</v>
      </c>
      <c r="C23" s="335" t="s">
        <v>927</v>
      </c>
      <c r="D23" s="335">
        <v>6.64</v>
      </c>
    </row>
    <row r="24" spans="1:4" ht="12.75" customHeight="1" x14ac:dyDescent="0.3">
      <c r="A24" s="333">
        <v>44362</v>
      </c>
      <c r="B24" s="334">
        <v>58</v>
      </c>
      <c r="C24" s="335" t="s">
        <v>928</v>
      </c>
      <c r="D24" s="335">
        <v>7.5</v>
      </c>
    </row>
    <row r="25" spans="1:4" ht="12.75" customHeight="1" x14ac:dyDescent="0.3">
      <c r="A25" s="333">
        <v>44368</v>
      </c>
      <c r="B25" s="334">
        <v>81</v>
      </c>
      <c r="C25" s="335" t="s">
        <v>930</v>
      </c>
      <c r="D25" s="335">
        <v>6.64</v>
      </c>
    </row>
    <row r="26" spans="1:4" ht="12.75" customHeight="1" x14ac:dyDescent="0.3">
      <c r="A26" s="333">
        <v>44362</v>
      </c>
      <c r="B26" s="334">
        <v>85</v>
      </c>
      <c r="C26" s="335" t="s">
        <v>931</v>
      </c>
      <c r="D26" s="335">
        <v>7.5</v>
      </c>
    </row>
    <row r="27" spans="1:4" ht="12.75" customHeight="1" x14ac:dyDescent="0.3">
      <c r="A27" s="333">
        <v>44370</v>
      </c>
      <c r="B27" s="334">
        <v>90</v>
      </c>
      <c r="C27" s="335" t="s">
        <v>932</v>
      </c>
      <c r="D27" s="335">
        <v>6</v>
      </c>
    </row>
    <row r="28" spans="1:4" ht="12.75" customHeight="1" x14ac:dyDescent="0.3">
      <c r="A28" s="333">
        <v>44362</v>
      </c>
      <c r="B28" s="334">
        <v>106</v>
      </c>
      <c r="C28" s="335" t="s">
        <v>933</v>
      </c>
      <c r="D28" s="335">
        <v>6.64</v>
      </c>
    </row>
    <row r="29" spans="1:4" ht="12.75" customHeight="1" x14ac:dyDescent="0.3">
      <c r="A29" s="333">
        <v>44354</v>
      </c>
      <c r="B29" s="334">
        <v>107</v>
      </c>
      <c r="C29" s="335" t="s">
        <v>934</v>
      </c>
      <c r="D29" s="335">
        <v>6.64</v>
      </c>
    </row>
    <row r="30" spans="1:4" ht="12.75" customHeight="1" x14ac:dyDescent="0.3">
      <c r="A30" s="333">
        <v>44358</v>
      </c>
      <c r="B30" s="334">
        <v>109</v>
      </c>
      <c r="C30" s="335" t="s">
        <v>935</v>
      </c>
      <c r="D30" s="335">
        <v>6.64</v>
      </c>
    </row>
    <row r="31" spans="1:4" ht="12.75" customHeight="1" x14ac:dyDescent="0.3">
      <c r="A31" s="333">
        <v>44354</v>
      </c>
      <c r="B31" s="334">
        <v>113</v>
      </c>
      <c r="C31" s="335" t="s">
        <v>1277</v>
      </c>
      <c r="D31" s="335">
        <v>7.5</v>
      </c>
    </row>
    <row r="32" spans="1:4" ht="12.75" customHeight="1" x14ac:dyDescent="0.3">
      <c r="A32" s="333">
        <v>44363</v>
      </c>
      <c r="B32" s="334">
        <v>117</v>
      </c>
      <c r="C32" s="335" t="s">
        <v>938</v>
      </c>
      <c r="D32" s="335">
        <v>7.5</v>
      </c>
    </row>
    <row r="33" spans="1:4" ht="12.75" customHeight="1" x14ac:dyDescent="0.3">
      <c r="A33" s="333">
        <v>44357</v>
      </c>
      <c r="B33" s="334">
        <v>120</v>
      </c>
      <c r="C33" s="335" t="s">
        <v>939</v>
      </c>
      <c r="D33" s="335">
        <v>6.64</v>
      </c>
    </row>
    <row r="34" spans="1:4" ht="12.75" customHeight="1" x14ac:dyDescent="0.3">
      <c r="A34" s="333">
        <v>44362</v>
      </c>
      <c r="B34" s="334">
        <v>123</v>
      </c>
      <c r="C34" s="335" t="s">
        <v>940</v>
      </c>
      <c r="D34" s="335">
        <v>6</v>
      </c>
    </row>
    <row r="35" spans="1:4" ht="12.75" customHeight="1" x14ac:dyDescent="0.3">
      <c r="A35" s="333">
        <v>44362</v>
      </c>
      <c r="B35" s="334">
        <v>130</v>
      </c>
      <c r="C35" s="335" t="s">
        <v>941</v>
      </c>
      <c r="D35" s="335">
        <v>6.64</v>
      </c>
    </row>
    <row r="36" spans="1:4" ht="12.75" customHeight="1" x14ac:dyDescent="0.3">
      <c r="A36" s="333">
        <v>44357</v>
      </c>
      <c r="B36" s="334">
        <v>134</v>
      </c>
      <c r="C36" s="335" t="s">
        <v>942</v>
      </c>
      <c r="D36" s="335">
        <v>7.5</v>
      </c>
    </row>
    <row r="37" spans="1:4" ht="12.75" customHeight="1" x14ac:dyDescent="0.3">
      <c r="A37" s="333">
        <v>44348</v>
      </c>
      <c r="B37" s="334">
        <v>135</v>
      </c>
      <c r="C37" s="335" t="s">
        <v>943</v>
      </c>
      <c r="D37" s="335">
        <v>7.5</v>
      </c>
    </row>
    <row r="38" spans="1:4" ht="12.75" customHeight="1" x14ac:dyDescent="0.3">
      <c r="A38" s="333">
        <v>44370</v>
      </c>
      <c r="B38" s="334">
        <v>135</v>
      </c>
      <c r="C38" s="335" t="s">
        <v>943</v>
      </c>
      <c r="D38" s="335">
        <v>7.5</v>
      </c>
    </row>
    <row r="39" spans="1:4" ht="12.75" customHeight="1" x14ac:dyDescent="0.3">
      <c r="A39" s="333">
        <v>44361</v>
      </c>
      <c r="B39" s="334">
        <v>138</v>
      </c>
      <c r="C39" s="335" t="s">
        <v>944</v>
      </c>
      <c r="D39" s="335">
        <v>7.5</v>
      </c>
    </row>
    <row r="40" spans="1:4" ht="12.75" customHeight="1" x14ac:dyDescent="0.3">
      <c r="A40" s="333">
        <v>44362</v>
      </c>
      <c r="B40" s="334">
        <v>139</v>
      </c>
      <c r="C40" s="335" t="s">
        <v>945</v>
      </c>
      <c r="D40" s="335">
        <v>6</v>
      </c>
    </row>
    <row r="41" spans="1:4" ht="12.75" customHeight="1" x14ac:dyDescent="0.3">
      <c r="A41" s="333">
        <v>44354</v>
      </c>
      <c r="B41" s="334">
        <v>141</v>
      </c>
      <c r="C41" s="335" t="s">
        <v>947</v>
      </c>
      <c r="D41" s="335">
        <v>6</v>
      </c>
    </row>
    <row r="42" spans="1:4" ht="12.75" customHeight="1" x14ac:dyDescent="0.3">
      <c r="A42" s="333">
        <v>44365</v>
      </c>
      <c r="B42" s="334">
        <v>142</v>
      </c>
      <c r="C42" s="335" t="s">
        <v>948</v>
      </c>
      <c r="D42" s="335">
        <v>6</v>
      </c>
    </row>
    <row r="43" spans="1:4" ht="12.75" customHeight="1" x14ac:dyDescent="0.3">
      <c r="A43" s="333">
        <v>44376</v>
      </c>
      <c r="B43" s="334">
        <v>143</v>
      </c>
      <c r="C43" s="335" t="s">
        <v>949</v>
      </c>
      <c r="D43" s="335">
        <v>6</v>
      </c>
    </row>
    <row r="44" spans="1:4" ht="12.75" customHeight="1" x14ac:dyDescent="0.3">
      <c r="A44" s="333">
        <v>44358</v>
      </c>
      <c r="B44" s="334">
        <v>149</v>
      </c>
      <c r="C44" s="335" t="s">
        <v>951</v>
      </c>
      <c r="D44" s="335">
        <v>6</v>
      </c>
    </row>
    <row r="45" spans="1:4" ht="12.75" customHeight="1" x14ac:dyDescent="0.3">
      <c r="A45" s="333">
        <v>44354</v>
      </c>
      <c r="B45" s="334">
        <v>168</v>
      </c>
      <c r="C45" s="335" t="s">
        <v>952</v>
      </c>
      <c r="D45" s="335">
        <v>6</v>
      </c>
    </row>
    <row r="46" spans="1:4" ht="12.75" customHeight="1" x14ac:dyDescent="0.3">
      <c r="A46" s="333">
        <v>44362</v>
      </c>
      <c r="B46" s="334">
        <v>169</v>
      </c>
      <c r="C46" s="335" t="s">
        <v>953</v>
      </c>
      <c r="D46" s="335">
        <v>6.64</v>
      </c>
    </row>
    <row r="47" spans="1:4" ht="12.75" customHeight="1" x14ac:dyDescent="0.3">
      <c r="A47" s="333">
        <v>44372</v>
      </c>
      <c r="B47" s="334">
        <v>174</v>
      </c>
      <c r="C47" s="335" t="s">
        <v>954</v>
      </c>
      <c r="D47" s="335">
        <v>7.5</v>
      </c>
    </row>
    <row r="48" spans="1:4" ht="12.75" customHeight="1" x14ac:dyDescent="0.3">
      <c r="A48" s="333">
        <v>44365</v>
      </c>
      <c r="B48" s="334">
        <v>176</v>
      </c>
      <c r="C48" s="335" t="s">
        <v>955</v>
      </c>
      <c r="D48" s="335">
        <v>6</v>
      </c>
    </row>
    <row r="49" spans="1:4" ht="12.75" customHeight="1" x14ac:dyDescent="0.3">
      <c r="A49" s="333">
        <v>44357</v>
      </c>
      <c r="B49" s="334">
        <v>177</v>
      </c>
      <c r="C49" s="335" t="s">
        <v>956</v>
      </c>
      <c r="D49" s="335">
        <v>6</v>
      </c>
    </row>
    <row r="50" spans="1:4" ht="12.75" customHeight="1" x14ac:dyDescent="0.3">
      <c r="A50" s="333">
        <v>44362</v>
      </c>
      <c r="B50" s="334">
        <v>182</v>
      </c>
      <c r="C50" s="335" t="s">
        <v>957</v>
      </c>
      <c r="D50" s="335">
        <v>6</v>
      </c>
    </row>
    <row r="51" spans="1:4" ht="12.75" customHeight="1" x14ac:dyDescent="0.3">
      <c r="A51" s="333">
        <v>44362</v>
      </c>
      <c r="B51" s="334">
        <v>187</v>
      </c>
      <c r="C51" s="335" t="s">
        <v>958</v>
      </c>
      <c r="D51" s="335">
        <v>6</v>
      </c>
    </row>
    <row r="52" spans="1:4" ht="12.75" customHeight="1" x14ac:dyDescent="0.3">
      <c r="A52" s="333">
        <v>44369</v>
      </c>
      <c r="B52" s="334">
        <v>189</v>
      </c>
      <c r="C52" s="335" t="s">
        <v>959</v>
      </c>
      <c r="D52" s="335">
        <v>6.64</v>
      </c>
    </row>
    <row r="53" spans="1:4" ht="12.75" customHeight="1" x14ac:dyDescent="0.3">
      <c r="A53" s="333">
        <v>44348</v>
      </c>
      <c r="B53" s="334">
        <v>214</v>
      </c>
      <c r="C53" s="335" t="s">
        <v>960</v>
      </c>
      <c r="D53" s="335">
        <v>6.64</v>
      </c>
    </row>
    <row r="54" spans="1:4" ht="12.75" customHeight="1" x14ac:dyDescent="0.3">
      <c r="A54" s="333">
        <v>44363</v>
      </c>
      <c r="B54" s="334">
        <v>229</v>
      </c>
      <c r="C54" s="335" t="s">
        <v>961</v>
      </c>
      <c r="D54" s="335">
        <v>7.5</v>
      </c>
    </row>
    <row r="55" spans="1:4" ht="12.75" customHeight="1" x14ac:dyDescent="0.3">
      <c r="A55" s="333">
        <v>44362</v>
      </c>
      <c r="B55" s="334">
        <v>277</v>
      </c>
      <c r="C55" s="335" t="s">
        <v>962</v>
      </c>
      <c r="D55" s="335">
        <v>6.64</v>
      </c>
    </row>
    <row r="56" spans="1:4" ht="12.75" customHeight="1" x14ac:dyDescent="0.3">
      <c r="A56" s="333">
        <v>44361</v>
      </c>
      <c r="B56" s="334">
        <v>39516</v>
      </c>
      <c r="C56" s="335" t="s">
        <v>963</v>
      </c>
      <c r="D56" s="335">
        <v>7.5</v>
      </c>
    </row>
    <row r="57" spans="1:4" ht="12.75" customHeight="1" x14ac:dyDescent="0.3">
      <c r="A57" s="333">
        <v>44363</v>
      </c>
      <c r="B57" s="334">
        <v>222222</v>
      </c>
      <c r="C57" s="335" t="s">
        <v>968</v>
      </c>
      <c r="D57" s="335">
        <v>7.5</v>
      </c>
    </row>
    <row r="58" spans="1:4" ht="12.75" customHeight="1" x14ac:dyDescent="0.3">
      <c r="A58" s="333">
        <v>44362</v>
      </c>
      <c r="B58" s="334">
        <v>290715</v>
      </c>
      <c r="C58" s="335" t="s">
        <v>969</v>
      </c>
      <c r="D58" s="335">
        <v>6</v>
      </c>
    </row>
    <row r="59" spans="1:4" ht="12.75" customHeight="1" x14ac:dyDescent="0.3">
      <c r="A59" s="333">
        <v>44361</v>
      </c>
      <c r="B59" s="334">
        <v>333333</v>
      </c>
      <c r="C59" s="335" t="s">
        <v>970</v>
      </c>
      <c r="D59" s="335">
        <v>6.64</v>
      </c>
    </row>
    <row r="60" spans="1:4" ht="12.75" customHeight="1" x14ac:dyDescent="0.3">
      <c r="A60" s="333">
        <v>44365</v>
      </c>
      <c r="B60" s="334">
        <v>756351</v>
      </c>
      <c r="C60" s="335" t="s">
        <v>971</v>
      </c>
      <c r="D60" s="335">
        <v>7.5</v>
      </c>
    </row>
    <row r="61" spans="1:4" ht="12.75" customHeight="1" x14ac:dyDescent="0.3">
      <c r="A61" s="333">
        <v>44357</v>
      </c>
      <c r="B61" s="334">
        <v>1010133</v>
      </c>
      <c r="C61" s="335" t="s">
        <v>972</v>
      </c>
      <c r="D61" s="335">
        <v>6</v>
      </c>
    </row>
    <row r="62" spans="1:4" ht="12.75" customHeight="1" x14ac:dyDescent="0.3">
      <c r="A62" s="333">
        <v>44354</v>
      </c>
      <c r="B62" s="334">
        <v>1010140</v>
      </c>
      <c r="C62" s="335" t="s">
        <v>973</v>
      </c>
      <c r="D62" s="335">
        <v>3.75</v>
      </c>
    </row>
    <row r="63" spans="1:4" ht="12.75" customHeight="1" x14ac:dyDescent="0.3">
      <c r="A63" s="333">
        <v>44356</v>
      </c>
      <c r="B63" s="334">
        <v>1772033</v>
      </c>
      <c r="C63" s="335" t="s">
        <v>974</v>
      </c>
      <c r="D63" s="335">
        <v>7.5</v>
      </c>
    </row>
    <row r="64" spans="1:4" ht="12.75" customHeight="1" x14ac:dyDescent="0.3">
      <c r="A64" s="333">
        <v>44355</v>
      </c>
      <c r="B64" s="334">
        <v>2893003</v>
      </c>
      <c r="C64" s="335" t="s">
        <v>976</v>
      </c>
      <c r="D64" s="335">
        <v>6</v>
      </c>
    </row>
    <row r="65" spans="1:4" ht="12.75" customHeight="1" x14ac:dyDescent="0.3">
      <c r="A65" s="333">
        <v>44363</v>
      </c>
      <c r="B65" s="334">
        <v>2893004</v>
      </c>
      <c r="C65" s="335" t="s">
        <v>977</v>
      </c>
      <c r="D65" s="335">
        <v>6.64</v>
      </c>
    </row>
    <row r="66" spans="1:4" ht="12.75" customHeight="1" x14ac:dyDescent="0.3">
      <c r="A66" s="333">
        <v>44362</v>
      </c>
      <c r="B66" s="334">
        <v>2893005</v>
      </c>
      <c r="C66" s="335" t="s">
        <v>978</v>
      </c>
      <c r="D66" s="335">
        <v>6</v>
      </c>
    </row>
    <row r="67" spans="1:4" ht="12.75" customHeight="1" x14ac:dyDescent="0.3">
      <c r="A67" s="333">
        <v>44365</v>
      </c>
      <c r="B67" s="334">
        <v>2893006</v>
      </c>
      <c r="C67" s="335" t="s">
        <v>979</v>
      </c>
      <c r="D67" s="335">
        <v>6.64</v>
      </c>
    </row>
    <row r="68" spans="1:4" ht="12.75" customHeight="1" x14ac:dyDescent="0.3">
      <c r="A68" s="333">
        <v>44362</v>
      </c>
      <c r="B68" s="334">
        <v>2893007</v>
      </c>
      <c r="C68" s="335" t="s">
        <v>980</v>
      </c>
      <c r="D68" s="335">
        <v>6.64</v>
      </c>
    </row>
    <row r="69" spans="1:4" ht="12.75" customHeight="1" x14ac:dyDescent="0.3">
      <c r="A69" s="333">
        <v>44358</v>
      </c>
      <c r="B69" s="334">
        <v>2893009</v>
      </c>
      <c r="C69" s="335" t="s">
        <v>981</v>
      </c>
      <c r="D69" s="335">
        <v>6</v>
      </c>
    </row>
    <row r="70" spans="1:4" ht="12.75" customHeight="1" x14ac:dyDescent="0.3">
      <c r="A70" s="333">
        <v>44368</v>
      </c>
      <c r="B70" s="334">
        <v>2893013</v>
      </c>
      <c r="C70" s="335" t="s">
        <v>982</v>
      </c>
      <c r="D70" s="335">
        <v>6</v>
      </c>
    </row>
    <row r="71" spans="1:4" ht="12.75" customHeight="1" x14ac:dyDescent="0.3">
      <c r="A71" s="333">
        <v>44368</v>
      </c>
      <c r="B71" s="334">
        <v>2893014</v>
      </c>
      <c r="C71" s="335" t="s">
        <v>983</v>
      </c>
      <c r="D71" s="335">
        <v>6</v>
      </c>
    </row>
    <row r="72" spans="1:4" ht="12.75" customHeight="1" x14ac:dyDescent="0.3">
      <c r="A72" s="333">
        <v>44348</v>
      </c>
      <c r="B72" s="334">
        <v>2893015</v>
      </c>
      <c r="C72" s="335" t="s">
        <v>984</v>
      </c>
      <c r="D72" s="335">
        <v>6.64</v>
      </c>
    </row>
    <row r="73" spans="1:4" ht="12.75" customHeight="1" x14ac:dyDescent="0.3">
      <c r="A73" s="333">
        <v>44363</v>
      </c>
      <c r="B73" s="334">
        <v>2893016</v>
      </c>
      <c r="C73" s="335" t="s">
        <v>985</v>
      </c>
      <c r="D73" s="335">
        <v>6</v>
      </c>
    </row>
    <row r="74" spans="1:4" ht="12.75" customHeight="1" x14ac:dyDescent="0.3">
      <c r="A74" s="333">
        <v>44354</v>
      </c>
      <c r="B74" s="334">
        <v>2893019</v>
      </c>
      <c r="C74" s="335" t="s">
        <v>986</v>
      </c>
      <c r="D74" s="335">
        <v>6</v>
      </c>
    </row>
    <row r="75" spans="1:4" ht="12.75" customHeight="1" x14ac:dyDescent="0.3">
      <c r="A75" s="333">
        <v>44362</v>
      </c>
      <c r="B75" s="334">
        <v>2893022</v>
      </c>
      <c r="C75" s="335" t="s">
        <v>987</v>
      </c>
      <c r="D75" s="335">
        <v>6</v>
      </c>
    </row>
    <row r="76" spans="1:4" ht="12.75" customHeight="1" x14ac:dyDescent="0.3">
      <c r="A76" s="333">
        <v>44377</v>
      </c>
      <c r="B76" s="334">
        <v>2893024</v>
      </c>
      <c r="C76" s="335" t="s">
        <v>988</v>
      </c>
      <c r="D76" s="335">
        <v>6</v>
      </c>
    </row>
    <row r="77" spans="1:4" ht="12.75" customHeight="1" x14ac:dyDescent="0.3">
      <c r="A77" s="333">
        <v>44361</v>
      </c>
      <c r="B77" s="334">
        <v>2893027</v>
      </c>
      <c r="C77" s="335" t="s">
        <v>990</v>
      </c>
      <c r="D77" s="335">
        <v>6</v>
      </c>
    </row>
    <row r="78" spans="1:4" ht="12.75" customHeight="1" x14ac:dyDescent="0.3">
      <c r="A78" s="333">
        <v>44362</v>
      </c>
      <c r="B78" s="334">
        <v>2893036</v>
      </c>
      <c r="C78" s="335" t="s">
        <v>1278</v>
      </c>
      <c r="D78" s="335">
        <v>6</v>
      </c>
    </row>
    <row r="79" spans="1:4" ht="12.75" customHeight="1" x14ac:dyDescent="0.3">
      <c r="A79" s="333">
        <v>44363</v>
      </c>
      <c r="B79" s="334">
        <v>2893040</v>
      </c>
      <c r="C79" s="335" t="s">
        <v>993</v>
      </c>
      <c r="D79" s="335">
        <v>6.64</v>
      </c>
    </row>
    <row r="80" spans="1:4" ht="12.75" customHeight="1" x14ac:dyDescent="0.3">
      <c r="A80" s="333">
        <v>44365</v>
      </c>
      <c r="B80" s="334">
        <v>2893046</v>
      </c>
      <c r="C80" s="335" t="s">
        <v>995</v>
      </c>
      <c r="D80" s="335">
        <v>6</v>
      </c>
    </row>
    <row r="81" spans="1:4" ht="12.75" customHeight="1" x14ac:dyDescent="0.3">
      <c r="A81" s="333">
        <v>44361</v>
      </c>
      <c r="B81" s="334">
        <v>2893049</v>
      </c>
      <c r="C81" s="335" t="s">
        <v>996</v>
      </c>
      <c r="D81" s="335">
        <v>6</v>
      </c>
    </row>
    <row r="82" spans="1:4" ht="12.75" customHeight="1" x14ac:dyDescent="0.3">
      <c r="A82" s="333">
        <v>44369</v>
      </c>
      <c r="B82" s="334">
        <v>2893055</v>
      </c>
      <c r="C82" s="335" t="s">
        <v>997</v>
      </c>
      <c r="D82" s="335">
        <v>6</v>
      </c>
    </row>
    <row r="83" spans="1:4" ht="12.75" customHeight="1" x14ac:dyDescent="0.3">
      <c r="A83" s="333">
        <v>44357</v>
      </c>
      <c r="B83" s="334">
        <v>2893058</v>
      </c>
      <c r="C83" s="335" t="s">
        <v>998</v>
      </c>
      <c r="D83" s="335">
        <v>6.64</v>
      </c>
    </row>
    <row r="84" spans="1:4" ht="12.75" customHeight="1" x14ac:dyDescent="0.3">
      <c r="A84" s="333">
        <v>44354</v>
      </c>
      <c r="B84" s="334">
        <v>2893059</v>
      </c>
      <c r="C84" s="335" t="s">
        <v>999</v>
      </c>
      <c r="D84" s="335">
        <v>6</v>
      </c>
    </row>
    <row r="85" spans="1:4" ht="12.75" customHeight="1" x14ac:dyDescent="0.3">
      <c r="A85" s="333">
        <v>44354</v>
      </c>
      <c r="B85" s="334">
        <v>2893067</v>
      </c>
      <c r="C85" s="335" t="s">
        <v>1225</v>
      </c>
      <c r="D85" s="335">
        <v>24</v>
      </c>
    </row>
    <row r="86" spans="1:4" ht="12.75" customHeight="1" x14ac:dyDescent="0.3">
      <c r="A86" s="333">
        <v>44375</v>
      </c>
      <c r="B86" s="334">
        <v>2893068</v>
      </c>
      <c r="C86" s="335" t="s">
        <v>1000</v>
      </c>
      <c r="D86" s="335">
        <v>6</v>
      </c>
    </row>
    <row r="87" spans="1:4" ht="12.75" customHeight="1" x14ac:dyDescent="0.3">
      <c r="A87" s="333">
        <v>44358</v>
      </c>
      <c r="B87" s="334">
        <v>2893096</v>
      </c>
      <c r="C87" s="335" t="s">
        <v>1001</v>
      </c>
      <c r="D87" s="335">
        <v>6</v>
      </c>
    </row>
    <row r="88" spans="1:4" ht="12.75" customHeight="1" x14ac:dyDescent="0.3">
      <c r="A88" s="333">
        <v>44364</v>
      </c>
      <c r="B88" s="334">
        <v>2893158</v>
      </c>
      <c r="C88" s="335" t="s">
        <v>1002</v>
      </c>
      <c r="D88" s="335">
        <v>6.64</v>
      </c>
    </row>
    <row r="89" spans="1:4" ht="12.75" customHeight="1" x14ac:dyDescent="0.3">
      <c r="A89" s="333">
        <v>44348</v>
      </c>
      <c r="B89" s="334">
        <v>2893178</v>
      </c>
      <c r="C89" s="335" t="s">
        <v>1003</v>
      </c>
      <c r="D89" s="335">
        <v>6</v>
      </c>
    </row>
    <row r="90" spans="1:4" ht="12.75" customHeight="1" x14ac:dyDescent="0.3">
      <c r="A90" s="333">
        <v>44361</v>
      </c>
      <c r="B90" s="334">
        <v>2907008</v>
      </c>
      <c r="C90" s="335" t="s">
        <v>1224</v>
      </c>
      <c r="D90" s="335">
        <v>6</v>
      </c>
    </row>
    <row r="91" spans="1:4" ht="12.75" customHeight="1" x14ac:dyDescent="0.3">
      <c r="A91" s="333">
        <v>44361</v>
      </c>
      <c r="B91" s="334">
        <v>2907008</v>
      </c>
      <c r="C91" s="335" t="s">
        <v>1224</v>
      </c>
      <c r="D91" s="335">
        <v>6</v>
      </c>
    </row>
    <row r="92" spans="1:4" ht="12.75" customHeight="1" x14ac:dyDescent="0.3">
      <c r="A92" s="333">
        <v>44362</v>
      </c>
      <c r="B92" s="334">
        <v>2907011</v>
      </c>
      <c r="C92" s="335" t="s">
        <v>1005</v>
      </c>
      <c r="D92" s="335">
        <v>6</v>
      </c>
    </row>
    <row r="93" spans="1:4" ht="12.75" customHeight="1" x14ac:dyDescent="0.3">
      <c r="A93" s="333">
        <v>44358</v>
      </c>
      <c r="B93" s="334">
        <v>2907016</v>
      </c>
      <c r="C93" s="335" t="s">
        <v>1006</v>
      </c>
      <c r="D93" s="335">
        <v>6</v>
      </c>
    </row>
    <row r="94" spans="1:4" ht="12.75" customHeight="1" x14ac:dyDescent="0.3">
      <c r="A94" s="333">
        <v>44349</v>
      </c>
      <c r="B94" s="334">
        <v>2907018</v>
      </c>
      <c r="C94" s="335" t="s">
        <v>1007</v>
      </c>
      <c r="D94" s="335">
        <v>6.64</v>
      </c>
    </row>
    <row r="95" spans="1:4" ht="12.75" customHeight="1" x14ac:dyDescent="0.3">
      <c r="A95" s="333">
        <v>44372</v>
      </c>
      <c r="B95" s="334">
        <v>2907019</v>
      </c>
      <c r="C95" s="335" t="s">
        <v>959</v>
      </c>
      <c r="D95" s="335">
        <v>6</v>
      </c>
    </row>
    <row r="96" spans="1:4" ht="12.75" customHeight="1" x14ac:dyDescent="0.3">
      <c r="A96" s="333">
        <v>44362</v>
      </c>
      <c r="B96" s="334">
        <v>2907034</v>
      </c>
      <c r="C96" s="335" t="s">
        <v>1009</v>
      </c>
      <c r="D96" s="335">
        <v>6.64</v>
      </c>
    </row>
    <row r="97" spans="1:4" ht="12.75" customHeight="1" x14ac:dyDescent="0.3">
      <c r="A97" s="333">
        <v>44369</v>
      </c>
      <c r="B97" s="334">
        <v>2907036</v>
      </c>
      <c r="C97" s="335" t="s">
        <v>1010</v>
      </c>
      <c r="D97" s="335">
        <v>6.64</v>
      </c>
    </row>
    <row r="98" spans="1:4" ht="12.75" customHeight="1" x14ac:dyDescent="0.3">
      <c r="A98" s="333">
        <v>44361</v>
      </c>
      <c r="B98" s="334">
        <v>2907038</v>
      </c>
      <c r="C98" s="335" t="s">
        <v>1011</v>
      </c>
      <c r="D98" s="335">
        <v>6</v>
      </c>
    </row>
    <row r="99" spans="1:4" ht="12.75" customHeight="1" x14ac:dyDescent="0.3">
      <c r="A99" s="333">
        <v>44354</v>
      </c>
      <c r="B99" s="334">
        <v>2907041</v>
      </c>
      <c r="C99" s="335" t="s">
        <v>1012</v>
      </c>
      <c r="D99" s="335">
        <v>6.64</v>
      </c>
    </row>
    <row r="100" spans="1:4" ht="12.75" customHeight="1" x14ac:dyDescent="0.3">
      <c r="A100" s="333">
        <v>44355</v>
      </c>
      <c r="B100" s="334">
        <v>2907043</v>
      </c>
      <c r="C100" s="335" t="s">
        <v>1013</v>
      </c>
      <c r="D100" s="335">
        <v>6.64</v>
      </c>
    </row>
    <row r="101" spans="1:4" ht="12.75" customHeight="1" x14ac:dyDescent="0.3">
      <c r="A101" s="333">
        <v>44362</v>
      </c>
      <c r="B101" s="334">
        <v>2907049</v>
      </c>
      <c r="C101" s="335" t="s">
        <v>1014</v>
      </c>
      <c r="D101" s="335">
        <v>6</v>
      </c>
    </row>
    <row r="102" spans="1:4" ht="12.75" customHeight="1" x14ac:dyDescent="0.3">
      <c r="A102" s="333">
        <v>44362</v>
      </c>
      <c r="B102" s="334">
        <v>2907052</v>
      </c>
      <c r="C102" s="335" t="s">
        <v>1015</v>
      </c>
      <c r="D102" s="335">
        <v>6</v>
      </c>
    </row>
    <row r="103" spans="1:4" ht="12.75" customHeight="1" x14ac:dyDescent="0.3">
      <c r="A103" s="333">
        <v>44362</v>
      </c>
      <c r="B103" s="334">
        <v>2907060</v>
      </c>
      <c r="C103" s="335" t="s">
        <v>1017</v>
      </c>
      <c r="D103" s="335">
        <v>6</v>
      </c>
    </row>
    <row r="104" spans="1:4" ht="12.75" customHeight="1" x14ac:dyDescent="0.3">
      <c r="A104" s="333">
        <v>44363</v>
      </c>
      <c r="B104" s="334">
        <v>2907069</v>
      </c>
      <c r="C104" s="335" t="s">
        <v>1019</v>
      </c>
      <c r="D104" s="335">
        <v>6</v>
      </c>
    </row>
    <row r="105" spans="1:4" ht="12.75" customHeight="1" x14ac:dyDescent="0.3">
      <c r="A105" s="333">
        <v>44362</v>
      </c>
      <c r="B105" s="334">
        <v>2907071</v>
      </c>
      <c r="C105" s="335" t="s">
        <v>1020</v>
      </c>
      <c r="D105" s="335">
        <v>6.64</v>
      </c>
    </row>
    <row r="106" spans="1:4" ht="12.75" customHeight="1" x14ac:dyDescent="0.3">
      <c r="A106" s="333">
        <v>44365</v>
      </c>
      <c r="B106" s="334">
        <v>2907076</v>
      </c>
      <c r="C106" s="335" t="s">
        <v>1021</v>
      </c>
      <c r="D106" s="335">
        <v>6</v>
      </c>
    </row>
    <row r="107" spans="1:4" ht="12.75" customHeight="1" x14ac:dyDescent="0.3">
      <c r="A107" s="333">
        <v>44362</v>
      </c>
      <c r="B107" s="334">
        <v>2907081</v>
      </c>
      <c r="C107" s="335" t="s">
        <v>1022</v>
      </c>
      <c r="D107" s="335">
        <v>6.64</v>
      </c>
    </row>
    <row r="108" spans="1:4" ht="12.75" customHeight="1" x14ac:dyDescent="0.3">
      <c r="A108" s="333">
        <v>44370</v>
      </c>
      <c r="B108" s="334">
        <v>2907082</v>
      </c>
      <c r="C108" s="335">
        <v>0</v>
      </c>
      <c r="D108" s="335">
        <v>6</v>
      </c>
    </row>
    <row r="109" spans="1:4" ht="12.75" customHeight="1" x14ac:dyDescent="0.3">
      <c r="A109" s="333">
        <v>44362</v>
      </c>
      <c r="B109" s="334">
        <v>2907083</v>
      </c>
      <c r="C109" s="335" t="s">
        <v>1023</v>
      </c>
      <c r="D109" s="335">
        <v>6</v>
      </c>
    </row>
    <row r="110" spans="1:4" ht="12.75" customHeight="1" x14ac:dyDescent="0.3">
      <c r="A110" s="333">
        <v>44363</v>
      </c>
      <c r="B110" s="334">
        <v>2907088</v>
      </c>
      <c r="C110" s="335" t="s">
        <v>1024</v>
      </c>
      <c r="D110" s="335">
        <v>6</v>
      </c>
    </row>
    <row r="111" spans="1:4" ht="12.75" customHeight="1" x14ac:dyDescent="0.3">
      <c r="A111" s="333">
        <v>44362</v>
      </c>
      <c r="B111" s="334">
        <v>2907093</v>
      </c>
      <c r="C111" s="335" t="s">
        <v>1025</v>
      </c>
      <c r="D111" s="335">
        <v>6</v>
      </c>
    </row>
    <row r="112" spans="1:4" ht="12.75" customHeight="1" x14ac:dyDescent="0.3">
      <c r="A112" s="333">
        <v>44362</v>
      </c>
      <c r="B112" s="334">
        <v>2907098</v>
      </c>
      <c r="C112" s="335" t="s">
        <v>1026</v>
      </c>
      <c r="D112" s="335">
        <v>6</v>
      </c>
    </row>
    <row r="113" spans="1:4" ht="12.75" customHeight="1" x14ac:dyDescent="0.3">
      <c r="A113" s="333">
        <v>44358</v>
      </c>
      <c r="B113" s="334">
        <v>2907099</v>
      </c>
      <c r="C113" s="335" t="s">
        <v>1027</v>
      </c>
      <c r="D113" s="335">
        <v>6.64</v>
      </c>
    </row>
    <row r="114" spans="1:4" ht="12.75" customHeight="1" x14ac:dyDescent="0.3">
      <c r="A114" s="333">
        <v>44357</v>
      </c>
      <c r="B114" s="334">
        <v>2907113</v>
      </c>
      <c r="C114" s="335" t="s">
        <v>1028</v>
      </c>
      <c r="D114" s="335">
        <v>6.64</v>
      </c>
    </row>
    <row r="115" spans="1:4" ht="12.75" customHeight="1" x14ac:dyDescent="0.3">
      <c r="A115" s="333">
        <v>44368</v>
      </c>
      <c r="B115" s="334">
        <v>2907117</v>
      </c>
      <c r="C115" s="335" t="s">
        <v>1029</v>
      </c>
      <c r="D115" s="335">
        <v>6</v>
      </c>
    </row>
    <row r="116" spans="1:4" ht="12.75" customHeight="1" x14ac:dyDescent="0.3">
      <c r="A116" s="333">
        <v>44361</v>
      </c>
      <c r="B116" s="334">
        <v>2907125</v>
      </c>
      <c r="C116" s="335" t="s">
        <v>1030</v>
      </c>
      <c r="D116" s="335">
        <v>6</v>
      </c>
    </row>
    <row r="117" spans="1:4" ht="12.75" customHeight="1" x14ac:dyDescent="0.3">
      <c r="A117" s="333">
        <v>44358</v>
      </c>
      <c r="B117" s="334">
        <v>2907128</v>
      </c>
      <c r="C117" s="335" t="s">
        <v>1031</v>
      </c>
      <c r="D117" s="335">
        <v>6</v>
      </c>
    </row>
    <row r="118" spans="1:4" ht="12.75" customHeight="1" x14ac:dyDescent="0.3">
      <c r="A118" s="333">
        <v>44350</v>
      </c>
      <c r="B118" s="334">
        <v>2907134</v>
      </c>
      <c r="C118" s="335" t="s">
        <v>1032</v>
      </c>
      <c r="D118" s="335">
        <v>6.64</v>
      </c>
    </row>
    <row r="119" spans="1:4" ht="12.75" customHeight="1" x14ac:dyDescent="0.3">
      <c r="A119" s="333">
        <v>44361</v>
      </c>
      <c r="B119" s="334">
        <v>2907148</v>
      </c>
      <c r="C119" s="335" t="s">
        <v>1035</v>
      </c>
      <c r="D119" s="335">
        <v>6</v>
      </c>
    </row>
    <row r="120" spans="1:4" ht="12.75" customHeight="1" x14ac:dyDescent="0.3">
      <c r="A120" s="333">
        <v>44369</v>
      </c>
      <c r="B120" s="334">
        <v>2907151</v>
      </c>
      <c r="C120" s="335" t="s">
        <v>1036</v>
      </c>
      <c r="D120" s="335">
        <v>3.32</v>
      </c>
    </row>
    <row r="121" spans="1:4" ht="12.75" customHeight="1" x14ac:dyDescent="0.3">
      <c r="A121" s="333">
        <v>44368</v>
      </c>
      <c r="B121" s="334">
        <v>2907162</v>
      </c>
      <c r="C121" s="335" t="s">
        <v>1037</v>
      </c>
      <c r="D121" s="335">
        <v>6</v>
      </c>
    </row>
    <row r="122" spans="1:4" ht="12.75" customHeight="1" x14ac:dyDescent="0.3">
      <c r="A122" s="333">
        <v>44368</v>
      </c>
      <c r="B122" s="334">
        <v>2907165</v>
      </c>
      <c r="C122" s="335" t="s">
        <v>1011</v>
      </c>
      <c r="D122" s="335">
        <v>6.64</v>
      </c>
    </row>
    <row r="123" spans="1:4" ht="12.75" customHeight="1" x14ac:dyDescent="0.3">
      <c r="A123" s="333">
        <v>44363</v>
      </c>
      <c r="B123" s="334">
        <v>2907166</v>
      </c>
      <c r="C123" s="335" t="s">
        <v>1038</v>
      </c>
      <c r="D123" s="335">
        <v>6</v>
      </c>
    </row>
    <row r="124" spans="1:4" ht="12.75" customHeight="1" x14ac:dyDescent="0.3">
      <c r="A124" s="333">
        <v>44365</v>
      </c>
      <c r="B124" s="334">
        <v>2907167</v>
      </c>
      <c r="C124" s="335" t="s">
        <v>1039</v>
      </c>
      <c r="D124" s="335">
        <v>6</v>
      </c>
    </row>
    <row r="125" spans="1:4" ht="12.75" customHeight="1" x14ac:dyDescent="0.3">
      <c r="A125" s="333">
        <v>44354</v>
      </c>
      <c r="B125" s="334">
        <v>2907170</v>
      </c>
      <c r="C125" s="335" t="s">
        <v>1040</v>
      </c>
      <c r="D125" s="335">
        <v>6</v>
      </c>
    </row>
    <row r="126" spans="1:4" ht="12.75" customHeight="1" x14ac:dyDescent="0.3">
      <c r="A126" s="333">
        <v>44365</v>
      </c>
      <c r="B126" s="334">
        <v>2907175</v>
      </c>
      <c r="C126" s="335" t="s">
        <v>1041</v>
      </c>
      <c r="D126" s="335">
        <v>6.64</v>
      </c>
    </row>
    <row r="127" spans="1:4" ht="12.75" customHeight="1" x14ac:dyDescent="0.3">
      <c r="A127" s="333">
        <v>44358</v>
      </c>
      <c r="B127" s="334">
        <v>2907180</v>
      </c>
      <c r="C127" s="335" t="s">
        <v>1042</v>
      </c>
      <c r="D127" s="335">
        <v>6.64</v>
      </c>
    </row>
    <row r="128" spans="1:4" ht="12.75" customHeight="1" x14ac:dyDescent="0.3">
      <c r="A128" s="333">
        <v>44362</v>
      </c>
      <c r="B128" s="334">
        <v>2907196</v>
      </c>
      <c r="C128" s="335" t="s">
        <v>1043</v>
      </c>
      <c r="D128" s="335">
        <v>6.64</v>
      </c>
    </row>
    <row r="129" spans="1:4" ht="12.75" customHeight="1" x14ac:dyDescent="0.3">
      <c r="A129" s="333">
        <v>44358</v>
      </c>
      <c r="B129" s="334">
        <v>2907198</v>
      </c>
      <c r="C129" s="335" t="s">
        <v>1044</v>
      </c>
      <c r="D129" s="335">
        <v>6.64</v>
      </c>
    </row>
    <row r="130" spans="1:4" ht="12.75" customHeight="1" x14ac:dyDescent="0.3">
      <c r="A130" s="333">
        <v>44362</v>
      </c>
      <c r="B130" s="334">
        <v>2907199</v>
      </c>
      <c r="C130" s="335" t="s">
        <v>1045</v>
      </c>
      <c r="D130" s="335">
        <v>6.64</v>
      </c>
    </row>
    <row r="131" spans="1:4" ht="12.75" customHeight="1" x14ac:dyDescent="0.3">
      <c r="A131" s="333">
        <v>44354</v>
      </c>
      <c r="B131" s="334">
        <v>2907202</v>
      </c>
      <c r="C131" s="335" t="s">
        <v>1046</v>
      </c>
      <c r="D131" s="335">
        <v>6</v>
      </c>
    </row>
    <row r="132" spans="1:4" ht="12.75" customHeight="1" x14ac:dyDescent="0.3">
      <c r="A132" s="333">
        <v>44354</v>
      </c>
      <c r="B132" s="334">
        <v>3217288</v>
      </c>
      <c r="C132" s="335" t="s">
        <v>1047</v>
      </c>
      <c r="D132" s="335">
        <v>7.5</v>
      </c>
    </row>
    <row r="133" spans="1:4" ht="12.75" customHeight="1" x14ac:dyDescent="0.3">
      <c r="A133" s="333">
        <v>44361</v>
      </c>
      <c r="B133" s="334">
        <v>4772031</v>
      </c>
      <c r="C133" s="335" t="s">
        <v>1048</v>
      </c>
      <c r="D133" s="335">
        <v>7.5</v>
      </c>
    </row>
    <row r="134" spans="1:4" ht="12.75" customHeight="1" x14ac:dyDescent="0.3">
      <c r="A134" s="333">
        <v>44355</v>
      </c>
      <c r="B134" s="334">
        <v>4772037</v>
      </c>
      <c r="C134" s="335" t="s">
        <v>1049</v>
      </c>
      <c r="D134" s="335">
        <v>7.5</v>
      </c>
    </row>
    <row r="135" spans="1:4" ht="12.75" customHeight="1" x14ac:dyDescent="0.3">
      <c r="A135" s="333">
        <v>44368</v>
      </c>
      <c r="B135" s="334">
        <v>4772046</v>
      </c>
      <c r="C135" s="335" t="s">
        <v>1051</v>
      </c>
      <c r="D135" s="335">
        <v>6.64</v>
      </c>
    </row>
    <row r="136" spans="1:4" ht="12.75" customHeight="1" x14ac:dyDescent="0.3">
      <c r="A136" s="333">
        <v>44357</v>
      </c>
      <c r="B136" s="334">
        <v>4772048</v>
      </c>
      <c r="C136" s="335" t="s">
        <v>1052</v>
      </c>
      <c r="D136" s="335">
        <v>7.5</v>
      </c>
    </row>
    <row r="137" spans="1:4" ht="12.75" customHeight="1" x14ac:dyDescent="0.3">
      <c r="A137" s="333">
        <v>44357</v>
      </c>
      <c r="B137" s="334">
        <v>4772064</v>
      </c>
      <c r="C137" s="335" t="s">
        <v>1055</v>
      </c>
      <c r="D137" s="335">
        <v>7.5</v>
      </c>
    </row>
    <row r="138" spans="1:4" ht="12.75" customHeight="1" x14ac:dyDescent="0.3">
      <c r="A138" s="333">
        <v>44358</v>
      </c>
      <c r="B138" s="334">
        <v>4772069</v>
      </c>
      <c r="C138" s="335" t="s">
        <v>1057</v>
      </c>
      <c r="D138" s="335">
        <v>7.5</v>
      </c>
    </row>
    <row r="139" spans="1:4" ht="12.75" customHeight="1" x14ac:dyDescent="0.3">
      <c r="A139" s="333">
        <v>44363</v>
      </c>
      <c r="B139" s="334">
        <v>4772070</v>
      </c>
      <c r="C139" s="335" t="s">
        <v>1058</v>
      </c>
      <c r="D139" s="335">
        <v>7.5</v>
      </c>
    </row>
    <row r="140" spans="1:4" ht="12.75" customHeight="1" x14ac:dyDescent="0.3">
      <c r="A140" s="333">
        <v>44363</v>
      </c>
      <c r="B140" s="334">
        <v>4772072</v>
      </c>
      <c r="C140" s="335" t="s">
        <v>1059</v>
      </c>
      <c r="D140" s="335">
        <v>6.64</v>
      </c>
    </row>
    <row r="141" spans="1:4" ht="12.75" customHeight="1" x14ac:dyDescent="0.3">
      <c r="A141" s="333">
        <v>44365</v>
      </c>
      <c r="B141" s="334">
        <v>4772128</v>
      </c>
      <c r="C141" s="335">
        <v>0</v>
      </c>
      <c r="D141" s="335">
        <v>30</v>
      </c>
    </row>
    <row r="142" spans="1:4" ht="12.75" customHeight="1" x14ac:dyDescent="0.3">
      <c r="A142" s="333">
        <v>44361</v>
      </c>
      <c r="B142" s="334">
        <v>6130028</v>
      </c>
      <c r="C142" s="335" t="s">
        <v>331</v>
      </c>
      <c r="D142" s="335">
        <v>7.5</v>
      </c>
    </row>
    <row r="143" spans="1:4" ht="12.75" customHeight="1" x14ac:dyDescent="0.3">
      <c r="A143" s="333">
        <v>44362</v>
      </c>
      <c r="B143" s="334">
        <v>6130103</v>
      </c>
      <c r="C143" s="335" t="s">
        <v>1060</v>
      </c>
      <c r="D143" s="335">
        <v>6.64</v>
      </c>
    </row>
    <row r="144" spans="1:4" ht="12.75" customHeight="1" x14ac:dyDescent="0.3">
      <c r="A144" s="333">
        <v>44361</v>
      </c>
      <c r="B144" s="334">
        <v>6130117</v>
      </c>
      <c r="C144" s="335" t="s">
        <v>1061</v>
      </c>
      <c r="D144" s="335">
        <v>7.5</v>
      </c>
    </row>
    <row r="145" spans="1:4" ht="12.75" customHeight="1" x14ac:dyDescent="0.3">
      <c r="A145" s="333">
        <v>44361</v>
      </c>
      <c r="B145" s="334">
        <v>6130146</v>
      </c>
      <c r="C145" s="335" t="s">
        <v>1062</v>
      </c>
      <c r="D145" s="335">
        <v>7.5</v>
      </c>
    </row>
    <row r="146" spans="1:4" ht="12.75" customHeight="1" x14ac:dyDescent="0.3">
      <c r="A146" s="333">
        <v>44362</v>
      </c>
      <c r="B146" s="334">
        <v>6130155</v>
      </c>
      <c r="C146" s="335" t="s">
        <v>1063</v>
      </c>
      <c r="D146" s="335">
        <v>7.5</v>
      </c>
    </row>
    <row r="147" spans="1:4" ht="12.75" customHeight="1" x14ac:dyDescent="0.3">
      <c r="A147" s="333">
        <v>44362</v>
      </c>
      <c r="B147" s="334">
        <v>6130210</v>
      </c>
      <c r="C147" s="335" t="s">
        <v>1064</v>
      </c>
      <c r="D147" s="335">
        <v>7.5</v>
      </c>
    </row>
    <row r="148" spans="1:4" ht="12.75" customHeight="1" x14ac:dyDescent="0.3">
      <c r="A148" s="333">
        <v>44362</v>
      </c>
      <c r="B148" s="334">
        <v>6130229</v>
      </c>
      <c r="C148" s="335" t="s">
        <v>1065</v>
      </c>
      <c r="D148" s="335">
        <v>6.64</v>
      </c>
    </row>
    <row r="149" spans="1:4" ht="12.75" customHeight="1" x14ac:dyDescent="0.3">
      <c r="A149" s="333">
        <v>44349</v>
      </c>
      <c r="B149" s="334">
        <v>6681239</v>
      </c>
      <c r="C149" s="335" t="s">
        <v>1067</v>
      </c>
      <c r="D149" s="335">
        <v>7.5</v>
      </c>
    </row>
    <row r="150" spans="1:4" ht="12.75" customHeight="1" x14ac:dyDescent="0.3">
      <c r="A150" s="333">
        <v>44372</v>
      </c>
      <c r="B150" s="334">
        <v>6801047</v>
      </c>
      <c r="C150" s="335" t="s">
        <v>1068</v>
      </c>
      <c r="D150" s="335">
        <v>7.5</v>
      </c>
    </row>
    <row r="151" spans="1:4" ht="12.75" customHeight="1" x14ac:dyDescent="0.3">
      <c r="A151" s="333">
        <v>44358</v>
      </c>
      <c r="B151" s="334">
        <v>6881001</v>
      </c>
      <c r="C151" s="335" t="s">
        <v>1069</v>
      </c>
      <c r="D151" s="335">
        <v>7.5</v>
      </c>
    </row>
    <row r="152" spans="1:4" ht="12.75" customHeight="1" x14ac:dyDescent="0.3">
      <c r="A152" s="333">
        <v>44362</v>
      </c>
      <c r="B152" s="334">
        <v>6881004</v>
      </c>
      <c r="C152" s="335" t="s">
        <v>1070</v>
      </c>
      <c r="D152" s="335">
        <v>6.64</v>
      </c>
    </row>
    <row r="153" spans="1:4" ht="12.75" customHeight="1" x14ac:dyDescent="0.3">
      <c r="A153" s="333">
        <v>44358</v>
      </c>
      <c r="B153" s="334">
        <v>6881020</v>
      </c>
      <c r="C153" s="335" t="s">
        <v>207</v>
      </c>
      <c r="D153" s="335">
        <v>7.5</v>
      </c>
    </row>
    <row r="154" spans="1:4" ht="12.75" customHeight="1" x14ac:dyDescent="0.3">
      <c r="A154" s="333">
        <v>44363</v>
      </c>
      <c r="B154" s="334">
        <v>6881020</v>
      </c>
      <c r="C154" s="335" t="s">
        <v>207</v>
      </c>
      <c r="D154" s="335">
        <v>6.64</v>
      </c>
    </row>
    <row r="155" spans="1:4" ht="12.75" customHeight="1" x14ac:dyDescent="0.3">
      <c r="A155" s="333">
        <v>44362</v>
      </c>
      <c r="B155" s="334">
        <v>6881024</v>
      </c>
      <c r="C155" s="335" t="s">
        <v>1071</v>
      </c>
      <c r="D155" s="335">
        <v>6.64</v>
      </c>
    </row>
    <row r="156" spans="1:4" ht="12.75" customHeight="1" x14ac:dyDescent="0.3">
      <c r="A156" s="333">
        <v>44362</v>
      </c>
      <c r="B156" s="334">
        <v>6881025</v>
      </c>
      <c r="C156" s="335" t="s">
        <v>1072</v>
      </c>
      <c r="D156" s="335">
        <v>7.5</v>
      </c>
    </row>
    <row r="157" spans="1:4" ht="12.75" customHeight="1" x14ac:dyDescent="0.3">
      <c r="A157" s="333">
        <v>44357</v>
      </c>
      <c r="B157" s="334">
        <v>6881029</v>
      </c>
      <c r="C157" s="335" t="s">
        <v>1073</v>
      </c>
      <c r="D157" s="335">
        <v>7.5</v>
      </c>
    </row>
    <row r="158" spans="1:4" ht="12.75" customHeight="1" x14ac:dyDescent="0.3">
      <c r="A158" s="333">
        <v>44361</v>
      </c>
      <c r="B158" s="334">
        <v>6881030</v>
      </c>
      <c r="C158" s="335" t="s">
        <v>1074</v>
      </c>
      <c r="D158" s="335">
        <v>6.64</v>
      </c>
    </row>
    <row r="159" spans="1:4" ht="12.75" customHeight="1" x14ac:dyDescent="0.3">
      <c r="A159" s="333">
        <v>44363</v>
      </c>
      <c r="B159" s="334">
        <v>6881044</v>
      </c>
      <c r="C159" s="335" t="s">
        <v>1075</v>
      </c>
      <c r="D159" s="335">
        <v>8</v>
      </c>
    </row>
    <row r="160" spans="1:4" ht="12.75" customHeight="1" x14ac:dyDescent="0.3">
      <c r="A160" s="333">
        <v>44355</v>
      </c>
      <c r="B160" s="334">
        <v>6881045</v>
      </c>
      <c r="C160" s="335" t="s">
        <v>1076</v>
      </c>
      <c r="D160" s="335">
        <v>7.5</v>
      </c>
    </row>
    <row r="161" spans="1:4" ht="12.75" customHeight="1" x14ac:dyDescent="0.3">
      <c r="A161" s="333">
        <v>44361</v>
      </c>
      <c r="B161" s="334">
        <v>6881049</v>
      </c>
      <c r="C161" s="335" t="s">
        <v>1077</v>
      </c>
      <c r="D161" s="335">
        <v>3.32</v>
      </c>
    </row>
    <row r="162" spans="1:4" ht="12.75" customHeight="1" x14ac:dyDescent="0.3">
      <c r="A162" s="333">
        <v>44361</v>
      </c>
      <c r="B162" s="334">
        <v>6881056</v>
      </c>
      <c r="C162" s="335" t="s">
        <v>1078</v>
      </c>
      <c r="D162" s="335">
        <v>7.5</v>
      </c>
    </row>
    <row r="163" spans="1:4" ht="12.75" customHeight="1" x14ac:dyDescent="0.3">
      <c r="A163" s="333">
        <v>44362</v>
      </c>
      <c r="B163" s="334">
        <v>6881061</v>
      </c>
      <c r="C163" s="335" t="s">
        <v>1079</v>
      </c>
      <c r="D163" s="335">
        <v>7.5</v>
      </c>
    </row>
    <row r="164" spans="1:4" ht="12.75" customHeight="1" x14ac:dyDescent="0.3">
      <c r="A164" s="333">
        <v>44364</v>
      </c>
      <c r="B164" s="334">
        <v>6881088</v>
      </c>
      <c r="C164" s="335" t="s">
        <v>1080</v>
      </c>
      <c r="D164" s="335">
        <v>7.5</v>
      </c>
    </row>
    <row r="165" spans="1:4" ht="12.75" customHeight="1" x14ac:dyDescent="0.3">
      <c r="A165" s="333">
        <v>44362</v>
      </c>
      <c r="B165" s="334">
        <v>6881095</v>
      </c>
      <c r="C165" s="335" t="s">
        <v>1082</v>
      </c>
      <c r="D165" s="335">
        <v>7.5</v>
      </c>
    </row>
    <row r="166" spans="1:4" ht="12.75" customHeight="1" x14ac:dyDescent="0.3">
      <c r="A166" s="333">
        <v>44369</v>
      </c>
      <c r="B166" s="334">
        <v>6881169</v>
      </c>
      <c r="C166" s="335" t="s">
        <v>1083</v>
      </c>
      <c r="D166" s="335">
        <v>7.5</v>
      </c>
    </row>
    <row r="167" spans="1:4" ht="12.75" customHeight="1" x14ac:dyDescent="0.3">
      <c r="A167" s="333">
        <v>44372</v>
      </c>
      <c r="B167" s="334">
        <v>6881173</v>
      </c>
      <c r="C167" s="335" t="s">
        <v>1085</v>
      </c>
      <c r="D167" s="335">
        <v>7.5</v>
      </c>
    </row>
    <row r="168" spans="1:4" ht="12.75" customHeight="1" x14ac:dyDescent="0.3">
      <c r="A168" s="333">
        <v>44357</v>
      </c>
      <c r="B168" s="334">
        <v>6881180</v>
      </c>
      <c r="C168" s="335" t="s">
        <v>1086</v>
      </c>
      <c r="D168" s="335">
        <v>7.5</v>
      </c>
    </row>
    <row r="169" spans="1:4" ht="12.75" customHeight="1" x14ac:dyDescent="0.3">
      <c r="A169" s="333">
        <v>44372</v>
      </c>
      <c r="B169" s="334">
        <v>6881187</v>
      </c>
      <c r="C169" s="335" t="s">
        <v>1087</v>
      </c>
      <c r="D169" s="335">
        <v>7.5</v>
      </c>
    </row>
    <row r="170" spans="1:4" ht="12.75" customHeight="1" x14ac:dyDescent="0.3">
      <c r="A170" s="333">
        <v>44358</v>
      </c>
      <c r="B170" s="334">
        <v>6881193</v>
      </c>
      <c r="C170" s="335" t="s">
        <v>1088</v>
      </c>
      <c r="D170" s="335">
        <v>7.5</v>
      </c>
    </row>
    <row r="171" spans="1:4" ht="12.75" customHeight="1" x14ac:dyDescent="0.3">
      <c r="A171" s="333">
        <v>44358</v>
      </c>
      <c r="B171" s="334">
        <v>6881197</v>
      </c>
      <c r="C171" s="335" t="s">
        <v>1089</v>
      </c>
      <c r="D171" s="335">
        <v>7.5</v>
      </c>
    </row>
    <row r="172" spans="1:4" ht="12.75" customHeight="1" x14ac:dyDescent="0.3">
      <c r="A172" s="333">
        <v>44363</v>
      </c>
      <c r="B172" s="334">
        <v>6881199</v>
      </c>
      <c r="C172" s="335" t="s">
        <v>1090</v>
      </c>
      <c r="D172" s="335">
        <v>7.5</v>
      </c>
    </row>
    <row r="173" spans="1:4" ht="12.75" customHeight="1" x14ac:dyDescent="0.3">
      <c r="A173" s="333">
        <v>44364</v>
      </c>
      <c r="B173" s="334">
        <v>6881199</v>
      </c>
      <c r="C173" s="335" t="s">
        <v>1090</v>
      </c>
      <c r="D173" s="335">
        <v>7.5</v>
      </c>
    </row>
    <row r="174" spans="1:4" ht="12.75" customHeight="1" x14ac:dyDescent="0.3">
      <c r="A174" s="333">
        <v>44361</v>
      </c>
      <c r="B174" s="334">
        <v>6881204</v>
      </c>
      <c r="C174" s="335" t="s">
        <v>1091</v>
      </c>
      <c r="D174" s="335">
        <v>7.5</v>
      </c>
    </row>
    <row r="175" spans="1:4" ht="12.75" customHeight="1" x14ac:dyDescent="0.3">
      <c r="A175" s="333">
        <v>44372</v>
      </c>
      <c r="B175" s="334">
        <v>6881238</v>
      </c>
      <c r="C175" s="335" t="s">
        <v>1227</v>
      </c>
      <c r="D175" s="335">
        <v>20</v>
      </c>
    </row>
    <row r="176" spans="1:4" ht="12.75" customHeight="1" x14ac:dyDescent="0.3">
      <c r="A176" s="333">
        <v>44358</v>
      </c>
      <c r="B176" s="334">
        <v>6881243</v>
      </c>
      <c r="C176" s="335" t="s">
        <v>1092</v>
      </c>
      <c r="D176" s="335">
        <v>7</v>
      </c>
    </row>
    <row r="177" spans="1:4" ht="12.75" customHeight="1" x14ac:dyDescent="0.3">
      <c r="A177" s="333">
        <v>44363</v>
      </c>
      <c r="B177" s="334">
        <v>6881246</v>
      </c>
      <c r="C177" s="335" t="s">
        <v>1093</v>
      </c>
      <c r="D177" s="335">
        <v>7.5</v>
      </c>
    </row>
    <row r="178" spans="1:4" ht="12.75" customHeight="1" x14ac:dyDescent="0.3">
      <c r="A178" s="333">
        <v>44362</v>
      </c>
      <c r="B178" s="334">
        <v>6881251</v>
      </c>
      <c r="C178" s="335" t="s">
        <v>1094</v>
      </c>
      <c r="D178" s="335">
        <v>7.5</v>
      </c>
    </row>
    <row r="179" spans="1:4" ht="12.75" customHeight="1" x14ac:dyDescent="0.3">
      <c r="A179" s="333">
        <v>44362</v>
      </c>
      <c r="B179" s="334">
        <v>6881256</v>
      </c>
      <c r="C179" s="335" t="s">
        <v>1095</v>
      </c>
      <c r="D179" s="335">
        <v>7.5</v>
      </c>
    </row>
    <row r="180" spans="1:4" ht="12.75" customHeight="1" x14ac:dyDescent="0.3">
      <c r="A180" s="333">
        <v>44368</v>
      </c>
      <c r="B180" s="334">
        <v>6883039</v>
      </c>
      <c r="C180" s="335" t="s">
        <v>1096</v>
      </c>
      <c r="D180" s="335">
        <v>6</v>
      </c>
    </row>
    <row r="181" spans="1:4" ht="12.75" customHeight="1" x14ac:dyDescent="0.3">
      <c r="A181" s="333">
        <v>44362</v>
      </c>
      <c r="B181" s="334">
        <v>7501179</v>
      </c>
      <c r="C181" s="335" t="s">
        <v>1097</v>
      </c>
      <c r="D181" s="335">
        <v>6.64</v>
      </c>
    </row>
    <row r="182" spans="1:4" ht="12.75" customHeight="1" x14ac:dyDescent="0.3">
      <c r="A182" s="333">
        <v>44362</v>
      </c>
      <c r="B182" s="334">
        <v>7563017</v>
      </c>
      <c r="C182" s="335" t="s">
        <v>1098</v>
      </c>
      <c r="D182" s="335">
        <v>6.64</v>
      </c>
    </row>
    <row r="183" spans="1:4" ht="12.75" customHeight="1" x14ac:dyDescent="0.3">
      <c r="A183" s="333">
        <v>44365</v>
      </c>
      <c r="B183" s="334">
        <v>7563020</v>
      </c>
      <c r="C183" s="335" t="s">
        <v>1099</v>
      </c>
      <c r="D183" s="335">
        <v>7.5</v>
      </c>
    </row>
    <row r="184" spans="1:4" ht="12.75" customHeight="1" x14ac:dyDescent="0.3">
      <c r="A184" s="333">
        <v>44362</v>
      </c>
      <c r="B184" s="334">
        <v>7563033</v>
      </c>
      <c r="C184" s="335" t="s">
        <v>1100</v>
      </c>
      <c r="D184" s="335">
        <v>7.5</v>
      </c>
    </row>
    <row r="185" spans="1:4" ht="12.75" customHeight="1" x14ac:dyDescent="0.3">
      <c r="A185" s="333">
        <v>44354</v>
      </c>
      <c r="B185" s="334">
        <v>7563035</v>
      </c>
      <c r="C185" s="335" t="s">
        <v>1101</v>
      </c>
      <c r="D185" s="335">
        <v>7.5</v>
      </c>
    </row>
    <row r="186" spans="1:4" ht="12.75" customHeight="1" x14ac:dyDescent="0.3">
      <c r="A186" s="333">
        <v>44362</v>
      </c>
      <c r="B186" s="334">
        <v>7563047</v>
      </c>
      <c r="C186" s="335" t="s">
        <v>1102</v>
      </c>
      <c r="D186" s="335">
        <v>7.5</v>
      </c>
    </row>
    <row r="187" spans="1:4" ht="12.75" customHeight="1" x14ac:dyDescent="0.3">
      <c r="A187" s="333">
        <v>44368</v>
      </c>
      <c r="B187" s="334">
        <v>7563073</v>
      </c>
      <c r="C187" s="335" t="s">
        <v>1104</v>
      </c>
      <c r="D187" s="335">
        <v>7.5</v>
      </c>
    </row>
    <row r="188" spans="1:4" ht="12.75" customHeight="1" x14ac:dyDescent="0.3">
      <c r="A188" s="333">
        <v>44362</v>
      </c>
      <c r="B188" s="334">
        <v>7563087</v>
      </c>
      <c r="C188" s="335" t="s">
        <v>1105</v>
      </c>
      <c r="D188" s="335">
        <v>7.5</v>
      </c>
    </row>
    <row r="189" spans="1:4" ht="12.75" customHeight="1" x14ac:dyDescent="0.3">
      <c r="A189" s="333">
        <v>44362</v>
      </c>
      <c r="B189" s="334">
        <v>7563114</v>
      </c>
      <c r="C189" s="335" t="s">
        <v>1106</v>
      </c>
      <c r="D189" s="335">
        <v>6.64</v>
      </c>
    </row>
    <row r="190" spans="1:4" ht="12.75" customHeight="1" x14ac:dyDescent="0.3">
      <c r="A190" s="333">
        <v>44368</v>
      </c>
      <c r="B190" s="334">
        <v>7563141</v>
      </c>
      <c r="C190" s="335" t="s">
        <v>1107</v>
      </c>
      <c r="D190" s="335">
        <v>6.64</v>
      </c>
    </row>
    <row r="191" spans="1:4" ht="12.75" customHeight="1" x14ac:dyDescent="0.3">
      <c r="A191" s="333">
        <v>44362</v>
      </c>
      <c r="B191" s="334">
        <v>7563189</v>
      </c>
      <c r="C191" s="335" t="s">
        <v>1108</v>
      </c>
      <c r="D191" s="335">
        <v>7.5</v>
      </c>
    </row>
    <row r="192" spans="1:4" ht="12.75" customHeight="1" x14ac:dyDescent="0.3">
      <c r="A192" s="333">
        <v>44358</v>
      </c>
      <c r="B192" s="334">
        <v>7563191</v>
      </c>
      <c r="C192" s="335" t="s">
        <v>1109</v>
      </c>
      <c r="D192" s="335">
        <v>7.5</v>
      </c>
    </row>
    <row r="193" spans="1:4" ht="12.75" customHeight="1" x14ac:dyDescent="0.3">
      <c r="A193" s="333">
        <v>44370</v>
      </c>
      <c r="B193" s="334">
        <v>8577239</v>
      </c>
      <c r="C193" s="335" t="s">
        <v>1110</v>
      </c>
      <c r="D193" s="335">
        <v>19.920000000000002</v>
      </c>
    </row>
    <row r="194" spans="1:4" ht="12.75" customHeight="1" x14ac:dyDescent="0.3">
      <c r="A194" s="333">
        <v>44356</v>
      </c>
      <c r="B194" s="334">
        <v>9062021</v>
      </c>
      <c r="C194" s="335" t="s">
        <v>1279</v>
      </c>
      <c r="D194" s="335">
        <v>-150</v>
      </c>
    </row>
    <row r="195" spans="1:4" ht="12.75" customHeight="1" x14ac:dyDescent="0.3">
      <c r="A195" s="333">
        <v>44356</v>
      </c>
      <c r="B195" s="334">
        <v>9062021</v>
      </c>
      <c r="C195" s="335" t="s">
        <v>1111</v>
      </c>
      <c r="D195" s="335">
        <v>6</v>
      </c>
    </row>
    <row r="196" spans="1:4" ht="12.75" customHeight="1" x14ac:dyDescent="0.3">
      <c r="A196" s="333">
        <v>44361</v>
      </c>
      <c r="B196" s="334">
        <v>9195122</v>
      </c>
      <c r="C196" s="335" t="s">
        <v>1112</v>
      </c>
      <c r="D196" s="335">
        <v>7.5</v>
      </c>
    </row>
    <row r="197" spans="1:4" ht="12.75" customHeight="1" x14ac:dyDescent="0.3">
      <c r="A197" s="333">
        <v>44358</v>
      </c>
      <c r="B197" s="334">
        <v>9195127</v>
      </c>
      <c r="C197" s="335" t="s">
        <v>1113</v>
      </c>
      <c r="D197" s="335">
        <v>7.5</v>
      </c>
    </row>
    <row r="198" spans="1:4" ht="12.75" customHeight="1" x14ac:dyDescent="0.3">
      <c r="A198" s="333">
        <v>44362</v>
      </c>
      <c r="B198" s="334">
        <v>9195133</v>
      </c>
      <c r="C198" s="335" t="s">
        <v>1114</v>
      </c>
      <c r="D198" s="335">
        <v>7.5</v>
      </c>
    </row>
    <row r="199" spans="1:4" ht="12.75" customHeight="1" x14ac:dyDescent="0.3">
      <c r="A199" s="333">
        <v>44348</v>
      </c>
      <c r="B199" s="334">
        <v>9261349</v>
      </c>
      <c r="C199" s="335" t="s">
        <v>1116</v>
      </c>
      <c r="D199" s="335">
        <v>7.5</v>
      </c>
    </row>
    <row r="200" spans="1:4" ht="12.75" customHeight="1" x14ac:dyDescent="0.3">
      <c r="A200" s="333">
        <v>44356</v>
      </c>
      <c r="B200" s="334">
        <v>9263003</v>
      </c>
      <c r="C200" s="335" t="s">
        <v>1117</v>
      </c>
      <c r="D200" s="335">
        <v>8</v>
      </c>
    </row>
    <row r="201" spans="1:4" ht="12.75" customHeight="1" x14ac:dyDescent="0.3">
      <c r="A201" s="333">
        <v>44362</v>
      </c>
      <c r="B201" s="334">
        <v>9263004</v>
      </c>
      <c r="C201" s="335" t="s">
        <v>1118</v>
      </c>
      <c r="D201" s="335">
        <v>7.5</v>
      </c>
    </row>
    <row r="202" spans="1:4" ht="12.75" customHeight="1" x14ac:dyDescent="0.3">
      <c r="A202" s="333">
        <v>44368</v>
      </c>
      <c r="B202" s="334">
        <v>9263005</v>
      </c>
      <c r="C202" s="335" t="s">
        <v>1119</v>
      </c>
      <c r="D202" s="335">
        <v>7.5</v>
      </c>
    </row>
    <row r="203" spans="1:4" ht="12.75" customHeight="1" x14ac:dyDescent="0.3">
      <c r="A203" s="333">
        <v>44368</v>
      </c>
      <c r="B203" s="334">
        <v>9263012</v>
      </c>
      <c r="C203" s="335" t="s">
        <v>1121</v>
      </c>
      <c r="D203" s="335">
        <v>7.5</v>
      </c>
    </row>
    <row r="204" spans="1:4" ht="12.75" customHeight="1" x14ac:dyDescent="0.3">
      <c r="A204" s="333">
        <v>44368</v>
      </c>
      <c r="B204" s="334">
        <v>9263013</v>
      </c>
      <c r="C204" s="335" t="s">
        <v>1122</v>
      </c>
      <c r="D204" s="335">
        <v>7.5</v>
      </c>
    </row>
    <row r="205" spans="1:4" ht="12.75" customHeight="1" x14ac:dyDescent="0.3">
      <c r="A205" s="333">
        <v>44368</v>
      </c>
      <c r="B205" s="334">
        <v>9263014</v>
      </c>
      <c r="C205" s="335" t="s">
        <v>1123</v>
      </c>
      <c r="D205" s="335">
        <v>6.68</v>
      </c>
    </row>
    <row r="206" spans="1:4" ht="12.75" customHeight="1" x14ac:dyDescent="0.3">
      <c r="A206" s="333">
        <v>44361</v>
      </c>
      <c r="B206" s="334">
        <v>9263016</v>
      </c>
      <c r="C206" s="335" t="s">
        <v>1124</v>
      </c>
      <c r="D206" s="335">
        <v>7.5</v>
      </c>
    </row>
    <row r="207" spans="1:4" ht="12.75" customHeight="1" x14ac:dyDescent="0.3">
      <c r="A207" s="333">
        <v>44368</v>
      </c>
      <c r="B207" s="334">
        <v>9263020</v>
      </c>
      <c r="C207" s="335" t="s">
        <v>1125</v>
      </c>
      <c r="D207" s="335">
        <v>7.5</v>
      </c>
    </row>
    <row r="208" spans="1:4" ht="12.75" customHeight="1" x14ac:dyDescent="0.3">
      <c r="A208" s="333">
        <v>44362</v>
      </c>
      <c r="B208" s="334">
        <v>9263022</v>
      </c>
      <c r="C208" s="335" t="s">
        <v>1126</v>
      </c>
      <c r="D208" s="335">
        <v>7.5</v>
      </c>
    </row>
    <row r="209" spans="1:4" ht="12.75" customHeight="1" x14ac:dyDescent="0.3">
      <c r="A209" s="333">
        <v>44363</v>
      </c>
      <c r="B209" s="334">
        <v>9263033</v>
      </c>
      <c r="C209" s="335" t="s">
        <v>1127</v>
      </c>
      <c r="D209" s="335">
        <v>7.5</v>
      </c>
    </row>
    <row r="210" spans="1:4" ht="12.75" customHeight="1" x14ac:dyDescent="0.3">
      <c r="A210" s="333">
        <v>44351</v>
      </c>
      <c r="B210" s="334">
        <v>9263034</v>
      </c>
      <c r="C210" s="335" t="s">
        <v>1128</v>
      </c>
      <c r="D210" s="335">
        <v>7.5</v>
      </c>
    </row>
    <row r="211" spans="1:4" ht="12.75" customHeight="1" x14ac:dyDescent="0.3">
      <c r="A211" s="333">
        <v>44363</v>
      </c>
      <c r="B211" s="334">
        <v>9263049</v>
      </c>
      <c r="C211" s="335" t="s">
        <v>1129</v>
      </c>
      <c r="D211" s="335">
        <v>6.64</v>
      </c>
    </row>
    <row r="212" spans="1:4" ht="12.75" customHeight="1" x14ac:dyDescent="0.3">
      <c r="A212" s="333">
        <v>44361</v>
      </c>
      <c r="B212" s="334">
        <v>9263051</v>
      </c>
      <c r="C212" s="335" t="s">
        <v>1130</v>
      </c>
      <c r="D212" s="335">
        <v>6.64</v>
      </c>
    </row>
    <row r="213" spans="1:4" ht="12.75" customHeight="1" x14ac:dyDescent="0.3">
      <c r="A213" s="333">
        <v>44363</v>
      </c>
      <c r="B213" s="334">
        <v>9263052</v>
      </c>
      <c r="C213" s="335" t="s">
        <v>1131</v>
      </c>
      <c r="D213" s="335">
        <v>15</v>
      </c>
    </row>
    <row r="214" spans="1:4" ht="12.75" customHeight="1" x14ac:dyDescent="0.3">
      <c r="A214" s="333">
        <v>44362</v>
      </c>
      <c r="B214" s="334">
        <v>9263054</v>
      </c>
      <c r="C214" s="335" t="s">
        <v>1132</v>
      </c>
      <c r="D214" s="335">
        <v>7.5</v>
      </c>
    </row>
    <row r="215" spans="1:4" ht="12.75" customHeight="1" x14ac:dyDescent="0.3">
      <c r="A215" s="333">
        <v>44361</v>
      </c>
      <c r="B215" s="334">
        <v>9263066</v>
      </c>
      <c r="C215" s="335" t="s">
        <v>1134</v>
      </c>
      <c r="D215" s="335">
        <v>7.5</v>
      </c>
    </row>
    <row r="216" spans="1:4" ht="12.75" customHeight="1" x14ac:dyDescent="0.3">
      <c r="A216" s="333">
        <v>44361</v>
      </c>
      <c r="B216" s="334">
        <v>9263067</v>
      </c>
      <c r="C216" s="335" t="s">
        <v>1214</v>
      </c>
      <c r="D216" s="335">
        <v>7.5</v>
      </c>
    </row>
    <row r="217" spans="1:4" ht="12.75" customHeight="1" x14ac:dyDescent="0.3">
      <c r="A217" s="333">
        <v>44357</v>
      </c>
      <c r="B217" s="334">
        <v>9263074</v>
      </c>
      <c r="C217" s="335" t="s">
        <v>1136</v>
      </c>
      <c r="D217" s="335">
        <v>7.5</v>
      </c>
    </row>
    <row r="218" spans="1:4" ht="12.75" customHeight="1" x14ac:dyDescent="0.3">
      <c r="A218" s="333">
        <v>44357</v>
      </c>
      <c r="B218" s="334">
        <v>9263078</v>
      </c>
      <c r="C218" s="335" t="s">
        <v>1137</v>
      </c>
      <c r="D218" s="335">
        <v>6.64</v>
      </c>
    </row>
    <row r="219" spans="1:4" ht="12.75" customHeight="1" x14ac:dyDescent="0.3">
      <c r="A219" s="333">
        <v>44355</v>
      </c>
      <c r="B219" s="334">
        <v>9263079</v>
      </c>
      <c r="C219" s="335" t="s">
        <v>1138</v>
      </c>
      <c r="D219" s="335">
        <v>7.5</v>
      </c>
    </row>
    <row r="220" spans="1:4" ht="12.75" customHeight="1" x14ac:dyDescent="0.3">
      <c r="A220" s="333">
        <v>44358</v>
      </c>
      <c r="B220" s="334">
        <v>9263080</v>
      </c>
      <c r="C220" s="335" t="s">
        <v>1139</v>
      </c>
      <c r="D220" s="335">
        <v>7.5</v>
      </c>
    </row>
    <row r="221" spans="1:4" ht="12.75" customHeight="1" x14ac:dyDescent="0.3">
      <c r="A221" s="333">
        <v>44362</v>
      </c>
      <c r="B221" s="334">
        <v>9263089</v>
      </c>
      <c r="C221" s="335" t="s">
        <v>1142</v>
      </c>
      <c r="D221" s="335">
        <v>7.5</v>
      </c>
    </row>
    <row r="222" spans="1:4" ht="12.75" customHeight="1" x14ac:dyDescent="0.3">
      <c r="A222" s="333">
        <v>44368</v>
      </c>
      <c r="B222" s="334">
        <v>9263111</v>
      </c>
      <c r="C222" s="335" t="s">
        <v>1144</v>
      </c>
      <c r="D222" s="335">
        <v>6.64</v>
      </c>
    </row>
    <row r="223" spans="1:4" ht="12.75" customHeight="1" x14ac:dyDescent="0.3">
      <c r="A223" s="333">
        <v>44368</v>
      </c>
      <c r="B223" s="334">
        <v>9263115</v>
      </c>
      <c r="C223" s="335" t="s">
        <v>822</v>
      </c>
      <c r="D223" s="335">
        <v>7.5</v>
      </c>
    </row>
    <row r="224" spans="1:4" ht="12.75" customHeight="1" x14ac:dyDescent="0.3">
      <c r="A224" s="333">
        <v>44363</v>
      </c>
      <c r="B224" s="334">
        <v>9263126</v>
      </c>
      <c r="C224" s="335" t="s">
        <v>1145</v>
      </c>
      <c r="D224" s="335">
        <v>7.5</v>
      </c>
    </row>
    <row r="225" spans="1:4" ht="12.75" customHeight="1" x14ac:dyDescent="0.3">
      <c r="A225" s="333">
        <v>44361</v>
      </c>
      <c r="B225" s="334">
        <v>9263128</v>
      </c>
      <c r="C225" s="335" t="s">
        <v>1146</v>
      </c>
      <c r="D225" s="335">
        <v>6.64</v>
      </c>
    </row>
    <row r="226" spans="1:4" ht="12.75" customHeight="1" x14ac:dyDescent="0.3">
      <c r="A226" s="333">
        <v>44363</v>
      </c>
      <c r="B226" s="334">
        <v>9263128</v>
      </c>
      <c r="C226" s="335" t="s">
        <v>1146</v>
      </c>
      <c r="D226" s="335">
        <v>7.5</v>
      </c>
    </row>
    <row r="227" spans="1:4" ht="12.75" customHeight="1" x14ac:dyDescent="0.3">
      <c r="A227" s="333">
        <v>44357</v>
      </c>
      <c r="B227" s="334">
        <v>9263134</v>
      </c>
      <c r="C227" s="335" t="s">
        <v>1147</v>
      </c>
      <c r="D227" s="335">
        <v>7.5</v>
      </c>
    </row>
    <row r="228" spans="1:4" ht="12.75" customHeight="1" x14ac:dyDescent="0.3">
      <c r="A228" s="333">
        <v>44375</v>
      </c>
      <c r="B228" s="334">
        <v>9263139</v>
      </c>
      <c r="C228" s="335" t="s">
        <v>1148</v>
      </c>
      <c r="D228" s="335">
        <v>7.5</v>
      </c>
    </row>
    <row r="229" spans="1:4" ht="12.75" customHeight="1" x14ac:dyDescent="0.3">
      <c r="A229" s="333">
        <v>44372</v>
      </c>
      <c r="B229" s="334">
        <v>9263142</v>
      </c>
      <c r="C229" s="335" t="s">
        <v>1149</v>
      </c>
      <c r="D229" s="335">
        <v>7.5</v>
      </c>
    </row>
    <row r="230" spans="1:4" ht="12.75" customHeight="1" x14ac:dyDescent="0.3">
      <c r="A230" s="333">
        <v>44363</v>
      </c>
      <c r="B230" s="334">
        <v>9263146</v>
      </c>
      <c r="C230" s="335" t="s">
        <v>1150</v>
      </c>
      <c r="D230" s="335">
        <v>6.64</v>
      </c>
    </row>
    <row r="231" spans="1:4" ht="12.75" customHeight="1" x14ac:dyDescent="0.3">
      <c r="A231" s="333">
        <v>44357</v>
      </c>
      <c r="B231" s="334">
        <v>9263148</v>
      </c>
      <c r="C231" s="335" t="s">
        <v>1151</v>
      </c>
      <c r="D231" s="335">
        <v>7.5</v>
      </c>
    </row>
    <row r="232" spans="1:4" ht="12.75" customHeight="1" x14ac:dyDescent="0.3">
      <c r="A232" s="333">
        <v>44361</v>
      </c>
      <c r="B232" s="334">
        <v>9263154</v>
      </c>
      <c r="C232" s="335" t="s">
        <v>1153</v>
      </c>
      <c r="D232" s="335">
        <v>7.5</v>
      </c>
    </row>
    <row r="233" spans="1:4" ht="12.75" customHeight="1" x14ac:dyDescent="0.3">
      <c r="A233" s="333">
        <v>44357</v>
      </c>
      <c r="B233" s="334">
        <v>9263158</v>
      </c>
      <c r="C233" s="335" t="s">
        <v>1154</v>
      </c>
      <c r="D233" s="335">
        <v>7.5</v>
      </c>
    </row>
    <row r="234" spans="1:4" ht="12.75" customHeight="1" x14ac:dyDescent="0.3">
      <c r="A234" s="333">
        <v>44356</v>
      </c>
      <c r="B234" s="334">
        <v>9263161</v>
      </c>
      <c r="C234" s="335" t="s">
        <v>1155</v>
      </c>
      <c r="D234" s="335">
        <v>3.32</v>
      </c>
    </row>
    <row r="235" spans="1:4" ht="12.75" customHeight="1" x14ac:dyDescent="0.3">
      <c r="A235" s="333">
        <v>44355</v>
      </c>
      <c r="B235" s="334">
        <v>9263164</v>
      </c>
      <c r="C235" s="335" t="s">
        <v>1156</v>
      </c>
      <c r="D235" s="335">
        <v>7.5</v>
      </c>
    </row>
    <row r="236" spans="1:4" ht="12.75" customHeight="1" x14ac:dyDescent="0.3">
      <c r="A236" s="333">
        <v>44357</v>
      </c>
      <c r="B236" s="334">
        <v>9263167</v>
      </c>
      <c r="C236" s="335" t="s">
        <v>1157</v>
      </c>
      <c r="D236" s="335">
        <v>7.5</v>
      </c>
    </row>
    <row r="237" spans="1:4" ht="12.75" customHeight="1" x14ac:dyDescent="0.3">
      <c r="A237" s="333">
        <v>44362</v>
      </c>
      <c r="B237" s="334">
        <v>9263169</v>
      </c>
      <c r="C237" s="335" t="s">
        <v>1158</v>
      </c>
      <c r="D237" s="335">
        <v>7.5</v>
      </c>
    </row>
    <row r="238" spans="1:4" ht="12.75" customHeight="1" x14ac:dyDescent="0.3">
      <c r="A238" s="333">
        <v>44357</v>
      </c>
      <c r="B238" s="334">
        <v>9263188</v>
      </c>
      <c r="C238" s="335" t="s">
        <v>1159</v>
      </c>
      <c r="D238" s="335">
        <v>7.5</v>
      </c>
    </row>
    <row r="239" spans="1:4" ht="12.75" customHeight="1" x14ac:dyDescent="0.3">
      <c r="A239" s="333">
        <v>44350</v>
      </c>
      <c r="B239" s="334">
        <v>9263203</v>
      </c>
      <c r="C239" s="335" t="s">
        <v>1160</v>
      </c>
      <c r="D239" s="335">
        <v>6.64</v>
      </c>
    </row>
    <row r="240" spans="1:4" ht="12.75" customHeight="1" x14ac:dyDescent="0.3">
      <c r="A240" s="333">
        <v>44362</v>
      </c>
      <c r="B240" s="334">
        <v>9263209</v>
      </c>
      <c r="C240" s="335" t="s">
        <v>1161</v>
      </c>
      <c r="D240" s="335">
        <v>7.5</v>
      </c>
    </row>
    <row r="241" spans="1:4" ht="12.75" customHeight="1" x14ac:dyDescent="0.3">
      <c r="A241" s="333">
        <v>44361</v>
      </c>
      <c r="B241" s="334">
        <v>9263215</v>
      </c>
      <c r="C241" s="335" t="s">
        <v>1163</v>
      </c>
      <c r="D241" s="335">
        <v>7.5</v>
      </c>
    </row>
    <row r="242" spans="1:4" ht="12.75" customHeight="1" x14ac:dyDescent="0.3">
      <c r="A242" s="333">
        <v>44358</v>
      </c>
      <c r="B242" s="334">
        <v>9263237</v>
      </c>
      <c r="C242" s="335" t="s">
        <v>1164</v>
      </c>
      <c r="D242" s="335">
        <v>7.5</v>
      </c>
    </row>
    <row r="243" spans="1:4" ht="12.75" customHeight="1" x14ac:dyDescent="0.3">
      <c r="A243" s="333">
        <v>44363</v>
      </c>
      <c r="B243" s="334">
        <v>9263240</v>
      </c>
      <c r="C243" s="335" t="s">
        <v>1165</v>
      </c>
      <c r="D243" s="335">
        <v>6.64</v>
      </c>
    </row>
    <row r="244" spans="1:4" ht="12.75" customHeight="1" x14ac:dyDescent="0.3">
      <c r="A244" s="333">
        <v>44361</v>
      </c>
      <c r="B244" s="334">
        <v>9263372</v>
      </c>
      <c r="C244" s="335" t="s">
        <v>1166</v>
      </c>
      <c r="D244" s="335">
        <v>7.5</v>
      </c>
    </row>
    <row r="245" spans="1:4" ht="12.75" customHeight="1" x14ac:dyDescent="0.3">
      <c r="A245" s="333">
        <v>44355</v>
      </c>
      <c r="B245" s="334">
        <v>9268103</v>
      </c>
      <c r="C245" s="335" t="s">
        <v>1167</v>
      </c>
      <c r="D245" s="335">
        <v>6.64</v>
      </c>
    </row>
    <row r="246" spans="1:4" ht="12.75" customHeight="1" x14ac:dyDescent="0.3">
      <c r="A246" s="333">
        <v>44357</v>
      </c>
      <c r="B246" s="334">
        <v>10101043</v>
      </c>
      <c r="C246" s="335" t="s">
        <v>1168</v>
      </c>
      <c r="D246" s="335">
        <v>6.64</v>
      </c>
    </row>
    <row r="247" spans="1:4" ht="12.75" customHeight="1" x14ac:dyDescent="0.3">
      <c r="A247" s="333">
        <v>44357</v>
      </c>
      <c r="B247" s="334">
        <v>10101047</v>
      </c>
      <c r="C247" s="335" t="s">
        <v>1169</v>
      </c>
      <c r="D247" s="335">
        <v>6</v>
      </c>
    </row>
    <row r="248" spans="1:4" ht="12.75" customHeight="1" x14ac:dyDescent="0.3">
      <c r="A248" s="333">
        <v>44364</v>
      </c>
      <c r="B248" s="334">
        <v>10101078</v>
      </c>
      <c r="C248" s="335" t="s">
        <v>1170</v>
      </c>
      <c r="D248" s="335">
        <v>7.5</v>
      </c>
    </row>
    <row r="249" spans="1:4" ht="12.75" customHeight="1" x14ac:dyDescent="0.3">
      <c r="A249" s="333">
        <v>44361</v>
      </c>
      <c r="B249" s="334">
        <v>20200010</v>
      </c>
      <c r="C249" s="335" t="s">
        <v>1280</v>
      </c>
      <c r="D249" s="335">
        <v>79.680000000000007</v>
      </c>
    </row>
    <row r="250" spans="1:4" ht="12.75" customHeight="1" x14ac:dyDescent="0.3">
      <c r="A250" s="333">
        <v>44365</v>
      </c>
      <c r="B250" s="334">
        <v>20210267</v>
      </c>
      <c r="C250" s="335" t="s">
        <v>1229</v>
      </c>
      <c r="D250" s="335">
        <v>-68.97</v>
      </c>
    </row>
    <row r="251" spans="1:4" ht="12.75" customHeight="1" x14ac:dyDescent="0.3">
      <c r="A251" s="333">
        <v>44376</v>
      </c>
      <c r="B251" s="334">
        <v>29062021</v>
      </c>
      <c r="C251" s="335" t="s">
        <v>1111</v>
      </c>
      <c r="D251" s="335">
        <v>45</v>
      </c>
    </row>
    <row r="252" spans="1:4" ht="12.75" customHeight="1" x14ac:dyDescent="0.3">
      <c r="A252" s="333">
        <v>44375</v>
      </c>
      <c r="B252" s="334">
        <v>68801963</v>
      </c>
      <c r="C252" s="335" t="s">
        <v>116</v>
      </c>
      <c r="D252" s="335">
        <v>7.5</v>
      </c>
    </row>
    <row r="253" spans="1:4" ht="12.75" customHeight="1" x14ac:dyDescent="0.3">
      <c r="A253" s="333">
        <v>44350</v>
      </c>
      <c r="B253" s="334">
        <v>92631597</v>
      </c>
      <c r="C253" s="335" t="s">
        <v>1173</v>
      </c>
      <c r="D253" s="335">
        <v>7.5</v>
      </c>
    </row>
    <row r="254" spans="1:4" ht="12.75" customHeight="1" x14ac:dyDescent="0.3">
      <c r="A254" s="333">
        <v>44354</v>
      </c>
      <c r="B254" s="334">
        <v>101010105</v>
      </c>
      <c r="C254" s="335" t="s">
        <v>1174</v>
      </c>
      <c r="D254" s="335">
        <v>6</v>
      </c>
    </row>
    <row r="255" spans="1:4" ht="12.75" customHeight="1" x14ac:dyDescent="0.3">
      <c r="A255" s="333">
        <v>44365</v>
      </c>
      <c r="B255" s="334">
        <v>101010142</v>
      </c>
      <c r="C255" s="335" t="s">
        <v>1175</v>
      </c>
      <c r="D255" s="335">
        <v>6.64</v>
      </c>
    </row>
    <row r="256" spans="1:4" ht="12.75" customHeight="1" x14ac:dyDescent="0.3">
      <c r="A256" s="333">
        <v>44349</v>
      </c>
      <c r="B256" s="334">
        <v>101010144</v>
      </c>
      <c r="C256" s="335" t="s">
        <v>1176</v>
      </c>
      <c r="D256" s="335">
        <v>7.5</v>
      </c>
    </row>
    <row r="257" spans="1:5" ht="12.75" customHeight="1" x14ac:dyDescent="0.3">
      <c r="A257" s="333">
        <v>44368</v>
      </c>
      <c r="B257" s="334">
        <v>101010144</v>
      </c>
      <c r="C257" s="335" t="s">
        <v>1176</v>
      </c>
      <c r="D257" s="335">
        <v>7.5</v>
      </c>
    </row>
    <row r="258" spans="1:5" ht="12.75" customHeight="1" x14ac:dyDescent="0.3">
      <c r="A258" s="333">
        <v>44354</v>
      </c>
      <c r="B258" s="334">
        <v>101010158</v>
      </c>
      <c r="C258" s="335" t="s">
        <v>1281</v>
      </c>
      <c r="D258" s="335">
        <v>7.5</v>
      </c>
    </row>
    <row r="259" spans="1:5" ht="12.75" customHeight="1" x14ac:dyDescent="0.3">
      <c r="A259" s="333">
        <v>44362</v>
      </c>
      <c r="B259" s="334">
        <v>101010160</v>
      </c>
      <c r="C259" s="335" t="s">
        <v>1177</v>
      </c>
      <c r="D259" s="335">
        <v>7.5</v>
      </c>
    </row>
    <row r="260" spans="1:5" ht="12.75" customHeight="1" x14ac:dyDescent="0.3">
      <c r="A260" s="333">
        <v>44357</v>
      </c>
      <c r="B260" s="334">
        <v>101010170</v>
      </c>
      <c r="C260" s="335" t="s">
        <v>1178</v>
      </c>
      <c r="D260" s="335">
        <v>7.5</v>
      </c>
    </row>
    <row r="261" spans="1:5" ht="12.75" customHeight="1" x14ac:dyDescent="0.3">
      <c r="A261" s="333">
        <v>44368</v>
      </c>
      <c r="B261" s="334">
        <v>101010171</v>
      </c>
      <c r="C261" s="335" t="s">
        <v>1179</v>
      </c>
      <c r="D261" s="335">
        <v>6</v>
      </c>
    </row>
    <row r="262" spans="1:5" ht="12.75" customHeight="1" x14ac:dyDescent="0.3">
      <c r="A262" s="333">
        <v>44362</v>
      </c>
      <c r="B262" s="334">
        <v>101010222</v>
      </c>
      <c r="C262" s="335" t="s">
        <v>1180</v>
      </c>
      <c r="D262" s="335">
        <v>7.5</v>
      </c>
    </row>
    <row r="263" spans="1:5" ht="12.75" customHeight="1" x14ac:dyDescent="0.3">
      <c r="A263" s="333">
        <v>44362</v>
      </c>
      <c r="B263" s="334">
        <v>101010229</v>
      </c>
      <c r="C263" s="335" t="s">
        <v>1181</v>
      </c>
      <c r="D263" s="335">
        <v>6.64</v>
      </c>
    </row>
    <row r="264" spans="1:5" ht="12.75" customHeight="1" x14ac:dyDescent="0.3">
      <c r="A264" s="333">
        <v>44362</v>
      </c>
      <c r="B264" s="334">
        <v>101010249</v>
      </c>
      <c r="C264" s="335" t="s">
        <v>1182</v>
      </c>
      <c r="D264" s="335">
        <v>7.5</v>
      </c>
    </row>
    <row r="265" spans="1:5" ht="12.75" customHeight="1" x14ac:dyDescent="0.3">
      <c r="A265" s="333">
        <v>44375</v>
      </c>
      <c r="B265" s="334">
        <v>101020176</v>
      </c>
      <c r="C265" s="335" t="s">
        <v>1183</v>
      </c>
      <c r="D265" s="335">
        <v>7.5</v>
      </c>
    </row>
    <row r="266" spans="1:5" ht="12.75" customHeight="1" x14ac:dyDescent="0.3">
      <c r="A266" s="333">
        <v>44365</v>
      </c>
      <c r="B266" s="334">
        <v>324143288</v>
      </c>
      <c r="C266" s="335" t="s">
        <v>1184</v>
      </c>
      <c r="D266" s="335">
        <v>-28</v>
      </c>
    </row>
    <row r="267" spans="1:5" ht="12.75" customHeight="1" x14ac:dyDescent="0.3">
      <c r="A267" s="333">
        <v>44371</v>
      </c>
      <c r="B267" s="334">
        <v>1010047995</v>
      </c>
      <c r="C267" s="335" t="s">
        <v>1185</v>
      </c>
      <c r="D267" s="335" t="s">
        <v>1282</v>
      </c>
    </row>
    <row r="268" spans="1:5" ht="12.75" customHeight="1" x14ac:dyDescent="0.3">
      <c r="A268" s="333">
        <v>44354</v>
      </c>
      <c r="B268" s="334">
        <v>2015500001</v>
      </c>
      <c r="C268" s="335" t="s">
        <v>1188</v>
      </c>
      <c r="D268" s="335">
        <v>7.5</v>
      </c>
      <c r="E268" t="s">
        <v>1284</v>
      </c>
    </row>
    <row r="269" spans="1:5" ht="12.75" customHeight="1" x14ac:dyDescent="0.3">
      <c r="A269" s="333">
        <v>44355</v>
      </c>
      <c r="B269" s="334">
        <v>2015800001</v>
      </c>
      <c r="C269" s="335" t="s">
        <v>1188</v>
      </c>
      <c r="D269" s="335">
        <v>6.64</v>
      </c>
      <c r="E269" t="s">
        <v>1285</v>
      </c>
    </row>
    <row r="270" spans="1:5" ht="12.75" customHeight="1" x14ac:dyDescent="0.3">
      <c r="A270" s="333">
        <v>44362</v>
      </c>
      <c r="B270" s="334">
        <v>2016500001</v>
      </c>
      <c r="C270" s="335" t="s">
        <v>1188</v>
      </c>
      <c r="D270" s="335">
        <v>7.5</v>
      </c>
      <c r="E270" t="s">
        <v>1201</v>
      </c>
    </row>
    <row r="271" spans="1:5" ht="12.75" customHeight="1" x14ac:dyDescent="0.3">
      <c r="A271" s="333">
        <v>44363</v>
      </c>
      <c r="B271" s="334">
        <v>2016600001</v>
      </c>
      <c r="C271" s="335" t="s">
        <v>1188</v>
      </c>
      <c r="D271" s="335">
        <v>7.5</v>
      </c>
      <c r="E271" t="s">
        <v>1203</v>
      </c>
    </row>
    <row r="272" spans="1:5" ht="12.75" customHeight="1" x14ac:dyDescent="0.3">
      <c r="A272" s="333">
        <v>44369</v>
      </c>
      <c r="B272" s="334">
        <v>2017200001</v>
      </c>
      <c r="C272" s="335" t="s">
        <v>1188</v>
      </c>
      <c r="D272" s="335">
        <v>7.5</v>
      </c>
      <c r="E272" t="s">
        <v>1273</v>
      </c>
    </row>
    <row r="273" spans="1:4" ht="12.75" customHeight="1" x14ac:dyDescent="0.3">
      <c r="A273" s="333">
        <v>44365</v>
      </c>
      <c r="B273" s="334">
        <v>2106811419</v>
      </c>
      <c r="C273" s="335" t="s">
        <v>1283</v>
      </c>
      <c r="D273" s="335">
        <v>-14.4</v>
      </c>
    </row>
    <row r="274" spans="1:4" ht="12.75" customHeight="1" x14ac:dyDescent="0.3">
      <c r="A274" s="333">
        <v>44363</v>
      </c>
      <c r="B274" s="334">
        <v>7405229557</v>
      </c>
      <c r="C274" s="335" t="s">
        <v>346</v>
      </c>
      <c r="D274" s="335">
        <v>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2"/>
  <sheetViews>
    <sheetView topLeftCell="A252" workbookViewId="0">
      <selection activeCell="F268" sqref="F268"/>
    </sheetView>
  </sheetViews>
  <sheetFormatPr defaultRowHeight="14.4" x14ac:dyDescent="0.3"/>
  <cols>
    <col min="1" max="1" width="15.44140625" customWidth="1"/>
    <col min="2" max="2" width="18.5546875" style="277" customWidth="1"/>
    <col min="3" max="3" width="22.33203125" customWidth="1"/>
    <col min="5" max="5" width="20.33203125" customWidth="1"/>
  </cols>
  <sheetData>
    <row r="1" spans="1:4" x14ac:dyDescent="0.3">
      <c r="A1" s="331" t="s">
        <v>11</v>
      </c>
      <c r="B1" s="332" t="s">
        <v>1208</v>
      </c>
      <c r="C1" s="331" t="s">
        <v>906</v>
      </c>
      <c r="D1" s="331" t="s">
        <v>29</v>
      </c>
    </row>
    <row r="2" spans="1:4" x14ac:dyDescent="0.3">
      <c r="A2" s="333">
        <v>44328</v>
      </c>
      <c r="B2" s="334">
        <v>0</v>
      </c>
      <c r="C2" s="335" t="s">
        <v>909</v>
      </c>
      <c r="D2" s="335">
        <v>6.7</v>
      </c>
    </row>
    <row r="3" spans="1:4" x14ac:dyDescent="0.3">
      <c r="A3" s="333">
        <v>44329</v>
      </c>
      <c r="B3" s="334">
        <v>0</v>
      </c>
      <c r="C3" s="335" t="s">
        <v>910</v>
      </c>
      <c r="D3" s="335">
        <v>6</v>
      </c>
    </row>
    <row r="4" spans="1:4" x14ac:dyDescent="0.3">
      <c r="A4" s="333">
        <v>44330</v>
      </c>
      <c r="B4" s="334">
        <v>0</v>
      </c>
      <c r="C4" s="335" t="s">
        <v>1253</v>
      </c>
      <c r="D4" s="335">
        <v>7.5</v>
      </c>
    </row>
    <row r="5" spans="1:4" x14ac:dyDescent="0.3">
      <c r="A5" s="333">
        <v>44333</v>
      </c>
      <c r="B5" s="334">
        <v>0</v>
      </c>
      <c r="C5" s="335" t="s">
        <v>914</v>
      </c>
      <c r="D5" s="335">
        <v>6.64</v>
      </c>
    </row>
    <row r="6" spans="1:4" x14ac:dyDescent="0.3">
      <c r="A6" s="333">
        <v>44334</v>
      </c>
      <c r="B6" s="334">
        <v>0</v>
      </c>
      <c r="C6" s="335" t="s">
        <v>913</v>
      </c>
      <c r="D6" s="335">
        <v>7.5</v>
      </c>
    </row>
    <row r="7" spans="1:4" x14ac:dyDescent="0.3">
      <c r="A7" s="333">
        <v>44335</v>
      </c>
      <c r="B7" s="334">
        <v>0</v>
      </c>
      <c r="C7" s="335" t="s">
        <v>908</v>
      </c>
      <c r="D7" s="335">
        <v>7</v>
      </c>
    </row>
    <row r="8" spans="1:4" x14ac:dyDescent="0.3">
      <c r="A8" s="333">
        <v>44336</v>
      </c>
      <c r="B8" s="334">
        <v>0</v>
      </c>
      <c r="C8" s="335" t="s">
        <v>916</v>
      </c>
      <c r="D8" s="335">
        <v>7.5</v>
      </c>
    </row>
    <row r="9" spans="1:4" x14ac:dyDescent="0.3">
      <c r="A9" s="333">
        <v>44340</v>
      </c>
      <c r="B9" s="334">
        <v>0</v>
      </c>
      <c r="C9" s="335" t="s">
        <v>529</v>
      </c>
      <c r="D9" s="335">
        <v>7.5</v>
      </c>
    </row>
    <row r="10" spans="1:4" x14ac:dyDescent="0.3">
      <c r="A10" s="333">
        <v>44334</v>
      </c>
      <c r="B10" s="334">
        <v>1</v>
      </c>
      <c r="C10" s="335" t="s">
        <v>917</v>
      </c>
      <c r="D10" s="335">
        <v>6</v>
      </c>
    </row>
    <row r="11" spans="1:4" x14ac:dyDescent="0.3">
      <c r="A11" s="333">
        <v>44334</v>
      </c>
      <c r="B11" s="334">
        <v>1</v>
      </c>
      <c r="C11" s="335" t="s">
        <v>917</v>
      </c>
      <c r="D11" s="335">
        <v>6</v>
      </c>
    </row>
    <row r="12" spans="1:4" x14ac:dyDescent="0.3">
      <c r="A12" s="333">
        <v>44330</v>
      </c>
      <c r="B12" s="334">
        <v>7</v>
      </c>
      <c r="C12" s="335" t="s">
        <v>918</v>
      </c>
      <c r="D12" s="335">
        <v>6.64</v>
      </c>
    </row>
    <row r="13" spans="1:4" x14ac:dyDescent="0.3">
      <c r="A13" s="333">
        <v>44334</v>
      </c>
      <c r="B13" s="334">
        <v>8</v>
      </c>
      <c r="C13" s="335" t="s">
        <v>1255</v>
      </c>
      <c r="D13" s="335">
        <v>7.5</v>
      </c>
    </row>
    <row r="14" spans="1:4" x14ac:dyDescent="0.3">
      <c r="A14" s="333">
        <v>44337</v>
      </c>
      <c r="B14" s="334">
        <v>9</v>
      </c>
      <c r="C14" s="335">
        <v>0</v>
      </c>
      <c r="D14" s="335">
        <v>-5</v>
      </c>
    </row>
    <row r="15" spans="1:4" x14ac:dyDescent="0.3">
      <c r="A15" s="333">
        <v>44342</v>
      </c>
      <c r="B15" s="334">
        <v>9</v>
      </c>
      <c r="C15" s="335">
        <v>0</v>
      </c>
      <c r="D15" s="335">
        <v>-5</v>
      </c>
    </row>
    <row r="16" spans="1:4" x14ac:dyDescent="0.3">
      <c r="A16" s="333">
        <v>44347</v>
      </c>
      <c r="B16" s="334">
        <v>9</v>
      </c>
      <c r="C16" s="335">
        <v>0</v>
      </c>
      <c r="D16" s="335">
        <v>-3.95</v>
      </c>
    </row>
    <row r="17" spans="1:4" x14ac:dyDescent="0.3">
      <c r="A17" s="333">
        <v>44347</v>
      </c>
      <c r="B17" s="334">
        <v>9</v>
      </c>
      <c r="C17" s="335">
        <v>0</v>
      </c>
      <c r="D17" s="335">
        <v>-6</v>
      </c>
    </row>
    <row r="18" spans="1:4" x14ac:dyDescent="0.3">
      <c r="A18" s="333">
        <v>44347</v>
      </c>
      <c r="B18" s="334">
        <v>9</v>
      </c>
      <c r="C18" s="335">
        <v>0</v>
      </c>
      <c r="D18" s="335">
        <v>-24.02</v>
      </c>
    </row>
    <row r="19" spans="1:4" x14ac:dyDescent="0.3">
      <c r="A19" s="333">
        <v>44327</v>
      </c>
      <c r="B19" s="334">
        <v>21</v>
      </c>
      <c r="C19" s="335" t="s">
        <v>920</v>
      </c>
      <c r="D19" s="335">
        <v>6.64</v>
      </c>
    </row>
    <row r="20" spans="1:4" x14ac:dyDescent="0.3">
      <c r="A20" s="333">
        <v>44333</v>
      </c>
      <c r="B20" s="334">
        <v>25</v>
      </c>
      <c r="C20" s="335" t="s">
        <v>921</v>
      </c>
      <c r="D20" s="335">
        <v>6</v>
      </c>
    </row>
    <row r="21" spans="1:4" x14ac:dyDescent="0.3">
      <c r="A21" s="333">
        <v>44328</v>
      </c>
      <c r="B21" s="334">
        <v>28</v>
      </c>
      <c r="C21" s="335" t="s">
        <v>922</v>
      </c>
      <c r="D21" s="335">
        <v>6.64</v>
      </c>
    </row>
    <row r="22" spans="1:4" x14ac:dyDescent="0.3">
      <c r="A22" s="333">
        <v>44326</v>
      </c>
      <c r="B22" s="334">
        <v>29</v>
      </c>
      <c r="C22" s="335" t="s">
        <v>923</v>
      </c>
      <c r="D22" s="335">
        <v>7.5</v>
      </c>
    </row>
    <row r="23" spans="1:4" x14ac:dyDescent="0.3">
      <c r="A23" s="333">
        <v>44329</v>
      </c>
      <c r="B23" s="334">
        <v>32</v>
      </c>
      <c r="C23" s="335" t="s">
        <v>1256</v>
      </c>
      <c r="D23" s="335">
        <v>7.5</v>
      </c>
    </row>
    <row r="24" spans="1:4" x14ac:dyDescent="0.3">
      <c r="A24" s="333">
        <v>44333</v>
      </c>
      <c r="B24" s="334">
        <v>34</v>
      </c>
      <c r="C24" s="335" t="s">
        <v>925</v>
      </c>
      <c r="D24" s="335">
        <v>6</v>
      </c>
    </row>
    <row r="25" spans="1:4" x14ac:dyDescent="0.3">
      <c r="A25" s="333">
        <v>44334</v>
      </c>
      <c r="B25" s="334">
        <v>40</v>
      </c>
      <c r="C25" s="335" t="s">
        <v>926</v>
      </c>
      <c r="D25" s="335">
        <v>7.5</v>
      </c>
    </row>
    <row r="26" spans="1:4" x14ac:dyDescent="0.3">
      <c r="A26" s="333">
        <v>44333</v>
      </c>
      <c r="B26" s="334">
        <v>55</v>
      </c>
      <c r="C26" s="335">
        <v>0</v>
      </c>
      <c r="D26" s="335">
        <v>6.64</v>
      </c>
    </row>
    <row r="27" spans="1:4" x14ac:dyDescent="0.3">
      <c r="A27" s="333">
        <v>44333</v>
      </c>
      <c r="B27" s="334">
        <v>58</v>
      </c>
      <c r="C27" s="335" t="s">
        <v>928</v>
      </c>
      <c r="D27" s="335">
        <v>7.5</v>
      </c>
    </row>
    <row r="28" spans="1:4" x14ac:dyDescent="0.3">
      <c r="A28" s="333">
        <v>44336</v>
      </c>
      <c r="B28" s="334">
        <v>81</v>
      </c>
      <c r="C28" s="335" t="s">
        <v>930</v>
      </c>
      <c r="D28" s="335">
        <v>6.64</v>
      </c>
    </row>
    <row r="29" spans="1:4" x14ac:dyDescent="0.3">
      <c r="A29" s="333">
        <v>44333</v>
      </c>
      <c r="B29" s="334">
        <v>85</v>
      </c>
      <c r="C29" s="335" t="s">
        <v>931</v>
      </c>
      <c r="D29" s="335">
        <v>7.5</v>
      </c>
    </row>
    <row r="30" spans="1:4" x14ac:dyDescent="0.3">
      <c r="A30" s="333">
        <v>44340</v>
      </c>
      <c r="B30" s="334">
        <v>90</v>
      </c>
      <c r="C30" s="335" t="s">
        <v>932</v>
      </c>
      <c r="D30" s="335">
        <v>6</v>
      </c>
    </row>
    <row r="31" spans="1:4" x14ac:dyDescent="0.3">
      <c r="A31" s="333">
        <v>44333</v>
      </c>
      <c r="B31" s="334">
        <v>106</v>
      </c>
      <c r="C31" s="335">
        <v>0</v>
      </c>
      <c r="D31" s="335">
        <v>6.64</v>
      </c>
    </row>
    <row r="32" spans="1:4" x14ac:dyDescent="0.3">
      <c r="A32" s="333">
        <v>44322</v>
      </c>
      <c r="B32" s="334">
        <v>107</v>
      </c>
      <c r="C32" s="335" t="s">
        <v>934</v>
      </c>
      <c r="D32" s="335">
        <v>6.64</v>
      </c>
    </row>
    <row r="33" spans="1:4" x14ac:dyDescent="0.3">
      <c r="A33" s="333">
        <v>44327</v>
      </c>
      <c r="B33" s="334">
        <v>109</v>
      </c>
      <c r="C33" s="335" t="s">
        <v>935</v>
      </c>
      <c r="D33" s="335">
        <v>6.64</v>
      </c>
    </row>
    <row r="34" spans="1:4" x14ac:dyDescent="0.3">
      <c r="A34" s="333">
        <v>44322</v>
      </c>
      <c r="B34" s="334">
        <v>113</v>
      </c>
      <c r="C34" s="335" t="s">
        <v>937</v>
      </c>
      <c r="D34" s="335">
        <v>7.5</v>
      </c>
    </row>
    <row r="35" spans="1:4" x14ac:dyDescent="0.3">
      <c r="A35" s="333">
        <v>44334</v>
      </c>
      <c r="B35" s="334">
        <v>117</v>
      </c>
      <c r="C35" s="335" t="s">
        <v>938</v>
      </c>
      <c r="D35" s="335">
        <v>7.5</v>
      </c>
    </row>
    <row r="36" spans="1:4" x14ac:dyDescent="0.3">
      <c r="A36" s="333">
        <v>44326</v>
      </c>
      <c r="B36" s="334">
        <v>120</v>
      </c>
      <c r="C36" s="335" t="s">
        <v>939</v>
      </c>
      <c r="D36" s="335">
        <v>6.64</v>
      </c>
    </row>
    <row r="37" spans="1:4" x14ac:dyDescent="0.3">
      <c r="A37" s="333">
        <v>44330</v>
      </c>
      <c r="B37" s="334">
        <v>123</v>
      </c>
      <c r="C37" s="335" t="s">
        <v>940</v>
      </c>
      <c r="D37" s="335">
        <v>6</v>
      </c>
    </row>
    <row r="38" spans="1:4" x14ac:dyDescent="0.3">
      <c r="A38" s="333">
        <v>44333</v>
      </c>
      <c r="B38" s="334">
        <v>130</v>
      </c>
      <c r="C38" s="335" t="s">
        <v>941</v>
      </c>
      <c r="D38" s="335">
        <v>6.64</v>
      </c>
    </row>
    <row r="39" spans="1:4" x14ac:dyDescent="0.3">
      <c r="A39" s="333">
        <v>44326</v>
      </c>
      <c r="B39" s="334">
        <v>134</v>
      </c>
      <c r="C39" s="335" t="s">
        <v>942</v>
      </c>
      <c r="D39" s="335">
        <v>7.5</v>
      </c>
    </row>
    <row r="40" spans="1:4" x14ac:dyDescent="0.3">
      <c r="A40" s="333">
        <v>44330</v>
      </c>
      <c r="B40" s="334">
        <v>138</v>
      </c>
      <c r="C40" s="335" t="s">
        <v>944</v>
      </c>
      <c r="D40" s="335">
        <v>7.5</v>
      </c>
    </row>
    <row r="41" spans="1:4" x14ac:dyDescent="0.3">
      <c r="A41" s="333">
        <v>44333</v>
      </c>
      <c r="B41" s="334">
        <v>139</v>
      </c>
      <c r="C41" s="335" t="s">
        <v>945</v>
      </c>
      <c r="D41" s="335">
        <v>6</v>
      </c>
    </row>
    <row r="42" spans="1:4" x14ac:dyDescent="0.3">
      <c r="A42" s="333">
        <v>44322</v>
      </c>
      <c r="B42" s="334">
        <v>141</v>
      </c>
      <c r="C42" s="335" t="s">
        <v>947</v>
      </c>
      <c r="D42" s="335">
        <v>6</v>
      </c>
    </row>
    <row r="43" spans="1:4" x14ac:dyDescent="0.3">
      <c r="A43" s="333">
        <v>44334</v>
      </c>
      <c r="B43" s="334">
        <v>142</v>
      </c>
      <c r="C43" s="335" t="s">
        <v>948</v>
      </c>
      <c r="D43" s="335">
        <v>6</v>
      </c>
    </row>
    <row r="44" spans="1:4" x14ac:dyDescent="0.3">
      <c r="A44" s="333">
        <v>44344</v>
      </c>
      <c r="B44" s="334">
        <v>143</v>
      </c>
      <c r="C44" s="335" t="s">
        <v>949</v>
      </c>
      <c r="D44" s="335">
        <v>6</v>
      </c>
    </row>
    <row r="45" spans="1:4" x14ac:dyDescent="0.3">
      <c r="A45" s="333">
        <v>44327</v>
      </c>
      <c r="B45" s="334">
        <v>149</v>
      </c>
      <c r="C45" s="335" t="s">
        <v>951</v>
      </c>
      <c r="D45" s="335">
        <v>6</v>
      </c>
    </row>
    <row r="46" spans="1:4" x14ac:dyDescent="0.3">
      <c r="A46" s="333">
        <v>44321</v>
      </c>
      <c r="B46" s="334">
        <v>168</v>
      </c>
      <c r="C46" s="335" t="s">
        <v>952</v>
      </c>
      <c r="D46" s="335">
        <v>6</v>
      </c>
    </row>
    <row r="47" spans="1:4" x14ac:dyDescent="0.3">
      <c r="A47" s="333">
        <v>44333</v>
      </c>
      <c r="B47" s="334">
        <v>169</v>
      </c>
      <c r="C47" s="335" t="s">
        <v>953</v>
      </c>
      <c r="D47" s="335">
        <v>6.64</v>
      </c>
    </row>
    <row r="48" spans="1:4" x14ac:dyDescent="0.3">
      <c r="A48" s="333">
        <v>44341</v>
      </c>
      <c r="B48" s="334">
        <v>174</v>
      </c>
      <c r="C48" s="335" t="s">
        <v>954</v>
      </c>
      <c r="D48" s="335">
        <v>7.5</v>
      </c>
    </row>
    <row r="49" spans="1:4" x14ac:dyDescent="0.3">
      <c r="A49" s="333">
        <v>44334</v>
      </c>
      <c r="B49" s="334">
        <v>176</v>
      </c>
      <c r="C49" s="335" t="s">
        <v>955</v>
      </c>
      <c r="D49" s="335">
        <v>6</v>
      </c>
    </row>
    <row r="50" spans="1:4" x14ac:dyDescent="0.3">
      <c r="A50" s="333">
        <v>44326</v>
      </c>
      <c r="B50" s="334">
        <v>177</v>
      </c>
      <c r="C50" s="335" t="s">
        <v>956</v>
      </c>
      <c r="D50" s="335">
        <v>6</v>
      </c>
    </row>
    <row r="51" spans="1:4" x14ac:dyDescent="0.3">
      <c r="A51" s="333">
        <v>44333</v>
      </c>
      <c r="B51" s="334">
        <v>182</v>
      </c>
      <c r="C51" s="335" t="s">
        <v>957</v>
      </c>
      <c r="D51" s="335">
        <v>6</v>
      </c>
    </row>
    <row r="52" spans="1:4" x14ac:dyDescent="0.3">
      <c r="A52" s="333">
        <v>44330</v>
      </c>
      <c r="B52" s="334">
        <v>187</v>
      </c>
      <c r="C52" s="335" t="s">
        <v>958</v>
      </c>
      <c r="D52" s="335">
        <v>6</v>
      </c>
    </row>
    <row r="53" spans="1:4" x14ac:dyDescent="0.3">
      <c r="A53" s="333">
        <v>44340</v>
      </c>
      <c r="B53" s="334">
        <v>189</v>
      </c>
      <c r="C53" s="335" t="s">
        <v>959</v>
      </c>
      <c r="D53" s="335">
        <v>6.64</v>
      </c>
    </row>
    <row r="54" spans="1:4" x14ac:dyDescent="0.3">
      <c r="A54" s="333">
        <v>44319</v>
      </c>
      <c r="B54" s="334">
        <v>214</v>
      </c>
      <c r="C54" s="335" t="s">
        <v>960</v>
      </c>
      <c r="D54" s="335">
        <v>6.64</v>
      </c>
    </row>
    <row r="55" spans="1:4" x14ac:dyDescent="0.3">
      <c r="A55" s="333">
        <v>44334</v>
      </c>
      <c r="B55" s="334">
        <v>229</v>
      </c>
      <c r="C55" s="335" t="s">
        <v>961</v>
      </c>
      <c r="D55" s="335">
        <v>7.5</v>
      </c>
    </row>
    <row r="56" spans="1:4" x14ac:dyDescent="0.3">
      <c r="A56" s="333">
        <v>44333</v>
      </c>
      <c r="B56" s="334">
        <v>277</v>
      </c>
      <c r="C56" s="335" t="s">
        <v>962</v>
      </c>
      <c r="D56" s="335">
        <v>6.64</v>
      </c>
    </row>
    <row r="57" spans="1:4" x14ac:dyDescent="0.3">
      <c r="A57" s="333">
        <v>44330</v>
      </c>
      <c r="B57" s="334">
        <v>39516</v>
      </c>
      <c r="C57" s="335" t="s">
        <v>963</v>
      </c>
      <c r="D57" s="335">
        <v>7.5</v>
      </c>
    </row>
    <row r="58" spans="1:4" x14ac:dyDescent="0.3">
      <c r="A58" s="333">
        <v>44333</v>
      </c>
      <c r="B58" s="334">
        <v>222222</v>
      </c>
      <c r="C58" s="335" t="s">
        <v>968</v>
      </c>
      <c r="D58" s="335">
        <v>7.5</v>
      </c>
    </row>
    <row r="59" spans="1:4" x14ac:dyDescent="0.3">
      <c r="A59" s="333">
        <v>44333</v>
      </c>
      <c r="B59" s="334">
        <v>290715</v>
      </c>
      <c r="C59" s="335" t="s">
        <v>969</v>
      </c>
      <c r="D59" s="335">
        <v>6</v>
      </c>
    </row>
    <row r="60" spans="1:4" x14ac:dyDescent="0.3">
      <c r="A60" s="333">
        <v>44329</v>
      </c>
      <c r="B60" s="334">
        <v>333333</v>
      </c>
      <c r="C60" s="335" t="s">
        <v>970</v>
      </c>
      <c r="D60" s="335">
        <v>6.64</v>
      </c>
    </row>
    <row r="61" spans="1:4" x14ac:dyDescent="0.3">
      <c r="A61" s="333">
        <v>44334</v>
      </c>
      <c r="B61" s="334">
        <v>756351</v>
      </c>
      <c r="C61" s="335" t="s">
        <v>971</v>
      </c>
      <c r="D61" s="335">
        <v>7.5</v>
      </c>
    </row>
    <row r="62" spans="1:4" x14ac:dyDescent="0.3">
      <c r="A62" s="333">
        <v>44326</v>
      </c>
      <c r="B62" s="334">
        <v>1010133</v>
      </c>
      <c r="C62" s="335" t="s">
        <v>972</v>
      </c>
      <c r="D62" s="335">
        <v>6</v>
      </c>
    </row>
    <row r="63" spans="1:4" x14ac:dyDescent="0.3">
      <c r="A63" s="333">
        <v>44322</v>
      </c>
      <c r="B63" s="334">
        <v>1010140</v>
      </c>
      <c r="C63" s="335" t="s">
        <v>973</v>
      </c>
      <c r="D63" s="335">
        <v>3.75</v>
      </c>
    </row>
    <row r="64" spans="1:4" x14ac:dyDescent="0.3">
      <c r="A64" s="333">
        <v>44326</v>
      </c>
      <c r="B64" s="334">
        <v>1772033</v>
      </c>
      <c r="C64" s="335" t="s">
        <v>974</v>
      </c>
      <c r="D64" s="335">
        <v>7.5</v>
      </c>
    </row>
    <row r="65" spans="1:4" x14ac:dyDescent="0.3">
      <c r="A65" s="333">
        <v>44323</v>
      </c>
      <c r="B65" s="334">
        <v>2893003</v>
      </c>
      <c r="C65" s="335" t="s">
        <v>976</v>
      </c>
      <c r="D65" s="335">
        <v>6</v>
      </c>
    </row>
    <row r="66" spans="1:4" x14ac:dyDescent="0.3">
      <c r="A66" s="333">
        <v>44333</v>
      </c>
      <c r="B66" s="334">
        <v>2893004</v>
      </c>
      <c r="C66" s="335" t="s">
        <v>977</v>
      </c>
      <c r="D66" s="335">
        <v>6.64</v>
      </c>
    </row>
    <row r="67" spans="1:4" x14ac:dyDescent="0.3">
      <c r="A67" s="333">
        <v>44333</v>
      </c>
      <c r="B67" s="334">
        <v>2893005</v>
      </c>
      <c r="C67" s="335" t="s">
        <v>978</v>
      </c>
      <c r="D67" s="335">
        <v>6</v>
      </c>
    </row>
    <row r="68" spans="1:4" x14ac:dyDescent="0.3">
      <c r="A68" s="333">
        <v>44334</v>
      </c>
      <c r="B68" s="334">
        <v>2893006</v>
      </c>
      <c r="C68" s="335" t="s">
        <v>979</v>
      </c>
      <c r="D68" s="335">
        <v>6.64</v>
      </c>
    </row>
    <row r="69" spans="1:4" x14ac:dyDescent="0.3">
      <c r="A69" s="333">
        <v>44333</v>
      </c>
      <c r="B69" s="334">
        <v>2893007</v>
      </c>
      <c r="C69" s="335" t="s">
        <v>980</v>
      </c>
      <c r="D69" s="335">
        <v>6.64</v>
      </c>
    </row>
    <row r="70" spans="1:4" x14ac:dyDescent="0.3">
      <c r="A70" s="333">
        <v>44327</v>
      </c>
      <c r="B70" s="334">
        <v>2893009</v>
      </c>
      <c r="C70" s="335" t="s">
        <v>981</v>
      </c>
      <c r="D70" s="335">
        <v>6</v>
      </c>
    </row>
    <row r="71" spans="1:4" x14ac:dyDescent="0.3">
      <c r="A71" s="333">
        <v>44333</v>
      </c>
      <c r="B71" s="334">
        <v>2893013</v>
      </c>
      <c r="C71" s="335" t="s">
        <v>982</v>
      </c>
      <c r="D71" s="335">
        <v>6</v>
      </c>
    </row>
    <row r="72" spans="1:4" x14ac:dyDescent="0.3">
      <c r="A72" s="333">
        <v>44336</v>
      </c>
      <c r="B72" s="334">
        <v>2893014</v>
      </c>
      <c r="C72" s="335" t="s">
        <v>983</v>
      </c>
      <c r="D72" s="335">
        <v>6</v>
      </c>
    </row>
    <row r="73" spans="1:4" x14ac:dyDescent="0.3">
      <c r="A73" s="333">
        <v>44319</v>
      </c>
      <c r="B73" s="334">
        <v>2893015</v>
      </c>
      <c r="C73" s="335" t="s">
        <v>984</v>
      </c>
      <c r="D73" s="335">
        <v>6.64</v>
      </c>
    </row>
    <row r="74" spans="1:4" x14ac:dyDescent="0.3">
      <c r="A74" s="333">
        <v>44333</v>
      </c>
      <c r="B74" s="334">
        <v>2893016</v>
      </c>
      <c r="C74" s="335" t="s">
        <v>985</v>
      </c>
      <c r="D74" s="335">
        <v>6</v>
      </c>
    </row>
    <row r="75" spans="1:4" x14ac:dyDescent="0.3">
      <c r="A75" s="333">
        <v>44322</v>
      </c>
      <c r="B75" s="334">
        <v>2893019</v>
      </c>
      <c r="C75" s="335" t="s">
        <v>986</v>
      </c>
      <c r="D75" s="335">
        <v>6</v>
      </c>
    </row>
    <row r="76" spans="1:4" x14ac:dyDescent="0.3">
      <c r="A76" s="333">
        <v>44330</v>
      </c>
      <c r="B76" s="334">
        <v>2893022</v>
      </c>
      <c r="C76" s="335" t="s">
        <v>987</v>
      </c>
      <c r="D76" s="335">
        <v>6</v>
      </c>
    </row>
    <row r="77" spans="1:4" x14ac:dyDescent="0.3">
      <c r="A77" s="333">
        <v>44319</v>
      </c>
      <c r="B77" s="334">
        <v>2893024</v>
      </c>
      <c r="C77" s="335" t="s">
        <v>988</v>
      </c>
      <c r="D77" s="335">
        <v>6</v>
      </c>
    </row>
    <row r="78" spans="1:4" x14ac:dyDescent="0.3">
      <c r="A78" s="333">
        <v>44347</v>
      </c>
      <c r="B78" s="334">
        <v>2893024</v>
      </c>
      <c r="C78" s="335" t="s">
        <v>988</v>
      </c>
      <c r="D78" s="335">
        <v>6</v>
      </c>
    </row>
    <row r="79" spans="1:4" x14ac:dyDescent="0.3">
      <c r="A79" s="333">
        <v>44329</v>
      </c>
      <c r="B79" s="334">
        <v>2893027</v>
      </c>
      <c r="C79" s="335" t="s">
        <v>990</v>
      </c>
      <c r="D79" s="335">
        <v>6</v>
      </c>
    </row>
    <row r="80" spans="1:4" x14ac:dyDescent="0.3">
      <c r="A80" s="333">
        <v>44320</v>
      </c>
      <c r="B80" s="334">
        <v>2893033</v>
      </c>
      <c r="C80" s="335" t="s">
        <v>991</v>
      </c>
      <c r="D80" s="335">
        <v>15</v>
      </c>
    </row>
    <row r="81" spans="1:4" x14ac:dyDescent="0.3">
      <c r="A81" s="333">
        <v>44327</v>
      </c>
      <c r="B81" s="334">
        <v>2893036</v>
      </c>
      <c r="C81" s="335" t="s">
        <v>992</v>
      </c>
      <c r="D81" s="335">
        <v>6</v>
      </c>
    </row>
    <row r="82" spans="1:4" x14ac:dyDescent="0.3">
      <c r="A82" s="333">
        <v>44333</v>
      </c>
      <c r="B82" s="334">
        <v>2893040</v>
      </c>
      <c r="C82" s="335" t="s">
        <v>993</v>
      </c>
      <c r="D82" s="335">
        <v>6.64</v>
      </c>
    </row>
    <row r="83" spans="1:4" x14ac:dyDescent="0.3">
      <c r="A83" s="333">
        <v>44327</v>
      </c>
      <c r="B83" s="334">
        <v>2893041</v>
      </c>
      <c r="C83" s="335" t="s">
        <v>994</v>
      </c>
      <c r="D83" s="335">
        <v>18</v>
      </c>
    </row>
    <row r="84" spans="1:4" x14ac:dyDescent="0.3">
      <c r="A84" s="333">
        <v>44337</v>
      </c>
      <c r="B84" s="334">
        <v>2893046</v>
      </c>
      <c r="C84" s="335" t="s">
        <v>995</v>
      </c>
      <c r="D84" s="335">
        <v>6</v>
      </c>
    </row>
    <row r="85" spans="1:4" x14ac:dyDescent="0.3">
      <c r="A85" s="333">
        <v>44329</v>
      </c>
      <c r="B85" s="334">
        <v>2893049</v>
      </c>
      <c r="C85" s="335" t="s">
        <v>996</v>
      </c>
      <c r="D85" s="335">
        <v>6</v>
      </c>
    </row>
    <row r="86" spans="1:4" x14ac:dyDescent="0.3">
      <c r="A86" s="333">
        <v>44336</v>
      </c>
      <c r="B86" s="334">
        <v>2893055</v>
      </c>
      <c r="C86" s="335" t="s">
        <v>997</v>
      </c>
      <c r="D86" s="335">
        <v>6</v>
      </c>
    </row>
    <row r="87" spans="1:4" x14ac:dyDescent="0.3">
      <c r="A87" s="333">
        <v>44326</v>
      </c>
      <c r="B87" s="334">
        <v>2893058</v>
      </c>
      <c r="C87" s="335" t="s">
        <v>998</v>
      </c>
      <c r="D87" s="335">
        <v>6.64</v>
      </c>
    </row>
    <row r="88" spans="1:4" x14ac:dyDescent="0.3">
      <c r="A88" s="333">
        <v>44321</v>
      </c>
      <c r="B88" s="334">
        <v>2893059</v>
      </c>
      <c r="C88" s="335" t="s">
        <v>999</v>
      </c>
      <c r="D88" s="335">
        <v>6</v>
      </c>
    </row>
    <row r="89" spans="1:4" x14ac:dyDescent="0.3">
      <c r="A89" s="333">
        <v>44344</v>
      </c>
      <c r="B89" s="334">
        <v>2893068</v>
      </c>
      <c r="C89" s="335" t="s">
        <v>1000</v>
      </c>
      <c r="D89" s="335">
        <v>6</v>
      </c>
    </row>
    <row r="90" spans="1:4" x14ac:dyDescent="0.3">
      <c r="A90" s="333">
        <v>44327</v>
      </c>
      <c r="B90" s="334">
        <v>2893096</v>
      </c>
      <c r="C90" s="335" t="s">
        <v>1001</v>
      </c>
      <c r="D90" s="335">
        <v>6</v>
      </c>
    </row>
    <row r="91" spans="1:4" x14ac:dyDescent="0.3">
      <c r="A91" s="333">
        <v>44334</v>
      </c>
      <c r="B91" s="334">
        <v>2893158</v>
      </c>
      <c r="C91" s="335" t="s">
        <v>1002</v>
      </c>
      <c r="D91" s="335">
        <v>6.64</v>
      </c>
    </row>
    <row r="92" spans="1:4" x14ac:dyDescent="0.3">
      <c r="A92" s="333">
        <v>44319</v>
      </c>
      <c r="B92" s="334">
        <v>2893178</v>
      </c>
      <c r="C92" s="335" t="s">
        <v>1003</v>
      </c>
      <c r="D92" s="335">
        <v>6</v>
      </c>
    </row>
    <row r="93" spans="1:4" x14ac:dyDescent="0.3">
      <c r="A93" s="333">
        <v>44329</v>
      </c>
      <c r="B93" s="334">
        <v>2907008</v>
      </c>
      <c r="C93" s="335" t="s">
        <v>1224</v>
      </c>
      <c r="D93" s="335">
        <v>6</v>
      </c>
    </row>
    <row r="94" spans="1:4" x14ac:dyDescent="0.3">
      <c r="A94" s="333">
        <v>44342</v>
      </c>
      <c r="B94" s="334">
        <v>2907008</v>
      </c>
      <c r="C94" s="335" t="s">
        <v>1224</v>
      </c>
      <c r="D94" s="335">
        <v>6</v>
      </c>
    </row>
    <row r="95" spans="1:4" x14ac:dyDescent="0.3">
      <c r="A95" s="333">
        <v>44333</v>
      </c>
      <c r="B95" s="334">
        <v>2907011</v>
      </c>
      <c r="C95" s="335" t="s">
        <v>1005</v>
      </c>
      <c r="D95" s="335">
        <v>6</v>
      </c>
    </row>
    <row r="96" spans="1:4" x14ac:dyDescent="0.3">
      <c r="A96" s="333">
        <v>44327</v>
      </c>
      <c r="B96" s="334">
        <v>2907016</v>
      </c>
      <c r="C96" s="335" t="s">
        <v>1006</v>
      </c>
      <c r="D96" s="335">
        <v>6</v>
      </c>
    </row>
    <row r="97" spans="1:4" x14ac:dyDescent="0.3">
      <c r="A97" s="333">
        <v>44319</v>
      </c>
      <c r="B97" s="334">
        <v>2907018</v>
      </c>
      <c r="C97" s="335" t="s">
        <v>1007</v>
      </c>
      <c r="D97" s="335">
        <v>6.64</v>
      </c>
    </row>
    <row r="98" spans="1:4" x14ac:dyDescent="0.3">
      <c r="A98" s="333">
        <v>44343</v>
      </c>
      <c r="B98" s="334">
        <v>2907019</v>
      </c>
      <c r="C98" s="335" t="s">
        <v>959</v>
      </c>
      <c r="D98" s="335">
        <v>6</v>
      </c>
    </row>
    <row r="99" spans="1:4" x14ac:dyDescent="0.3">
      <c r="A99" s="333">
        <v>44333</v>
      </c>
      <c r="B99" s="334">
        <v>2907034</v>
      </c>
      <c r="C99" s="335">
        <v>0</v>
      </c>
      <c r="D99" s="335">
        <v>6.64</v>
      </c>
    </row>
    <row r="100" spans="1:4" x14ac:dyDescent="0.3">
      <c r="A100" s="333">
        <v>44337</v>
      </c>
      <c r="B100" s="334">
        <v>2907036</v>
      </c>
      <c r="C100" s="335" t="s">
        <v>1010</v>
      </c>
      <c r="D100" s="335">
        <v>6.64</v>
      </c>
    </row>
    <row r="101" spans="1:4" x14ac:dyDescent="0.3">
      <c r="A101" s="333">
        <v>44328</v>
      </c>
      <c r="B101" s="334">
        <v>2907038</v>
      </c>
      <c r="C101" s="335" t="s">
        <v>1011</v>
      </c>
      <c r="D101" s="335">
        <v>6</v>
      </c>
    </row>
    <row r="102" spans="1:4" x14ac:dyDescent="0.3">
      <c r="A102" s="333">
        <v>44323</v>
      </c>
      <c r="B102" s="334">
        <v>2907041</v>
      </c>
      <c r="C102" s="335" t="s">
        <v>1012</v>
      </c>
      <c r="D102" s="335">
        <v>6.64</v>
      </c>
    </row>
    <row r="103" spans="1:4" x14ac:dyDescent="0.3">
      <c r="A103" s="333">
        <v>44326</v>
      </c>
      <c r="B103" s="334">
        <v>2907043</v>
      </c>
      <c r="C103" s="335" t="s">
        <v>1013</v>
      </c>
      <c r="D103" s="335">
        <v>6.64</v>
      </c>
    </row>
    <row r="104" spans="1:4" x14ac:dyDescent="0.3">
      <c r="A104" s="333">
        <v>44333</v>
      </c>
      <c r="B104" s="334">
        <v>2907049</v>
      </c>
      <c r="C104" s="335" t="s">
        <v>1014</v>
      </c>
      <c r="D104" s="335">
        <v>6</v>
      </c>
    </row>
    <row r="105" spans="1:4" x14ac:dyDescent="0.3">
      <c r="A105" s="333">
        <v>44330</v>
      </c>
      <c r="B105" s="334">
        <v>2907052</v>
      </c>
      <c r="C105" s="335" t="s">
        <v>1015</v>
      </c>
      <c r="D105" s="335">
        <v>6</v>
      </c>
    </row>
    <row r="106" spans="1:4" x14ac:dyDescent="0.3">
      <c r="A106" s="333">
        <v>44334</v>
      </c>
      <c r="B106" s="334">
        <v>2907054</v>
      </c>
      <c r="C106" s="335" t="s">
        <v>1016</v>
      </c>
      <c r="D106" s="335">
        <v>6</v>
      </c>
    </row>
    <row r="107" spans="1:4" x14ac:dyDescent="0.3">
      <c r="A107" s="333">
        <v>44333</v>
      </c>
      <c r="B107" s="334">
        <v>2907060</v>
      </c>
      <c r="C107" s="335" t="s">
        <v>1017</v>
      </c>
      <c r="D107" s="335">
        <v>6</v>
      </c>
    </row>
    <row r="108" spans="1:4" x14ac:dyDescent="0.3">
      <c r="A108" s="333">
        <v>44334</v>
      </c>
      <c r="B108" s="334">
        <v>2907069</v>
      </c>
      <c r="C108" s="335" t="s">
        <v>1019</v>
      </c>
      <c r="D108" s="335">
        <v>6</v>
      </c>
    </row>
    <row r="109" spans="1:4" x14ac:dyDescent="0.3">
      <c r="A109" s="333">
        <v>44333</v>
      </c>
      <c r="B109" s="334">
        <v>2907071</v>
      </c>
      <c r="C109" s="335">
        <v>0</v>
      </c>
      <c r="D109" s="335">
        <v>6.64</v>
      </c>
    </row>
    <row r="110" spans="1:4" x14ac:dyDescent="0.3">
      <c r="A110" s="333">
        <v>44334</v>
      </c>
      <c r="B110" s="334">
        <v>2907076</v>
      </c>
      <c r="C110" s="335" t="s">
        <v>1021</v>
      </c>
      <c r="D110" s="335">
        <v>6</v>
      </c>
    </row>
    <row r="111" spans="1:4" x14ac:dyDescent="0.3">
      <c r="A111" s="333">
        <v>44333</v>
      </c>
      <c r="B111" s="334">
        <v>2907081</v>
      </c>
      <c r="C111" s="335" t="s">
        <v>1022</v>
      </c>
      <c r="D111" s="335">
        <v>6.64</v>
      </c>
    </row>
    <row r="112" spans="1:4" x14ac:dyDescent="0.3">
      <c r="A112" s="333">
        <v>44342</v>
      </c>
      <c r="B112" s="334">
        <v>2907082</v>
      </c>
      <c r="C112" s="335">
        <v>0</v>
      </c>
      <c r="D112" s="335">
        <v>6</v>
      </c>
    </row>
    <row r="113" spans="1:4" x14ac:dyDescent="0.3">
      <c r="A113" s="333">
        <v>44333</v>
      </c>
      <c r="B113" s="334">
        <v>2907083</v>
      </c>
      <c r="C113" s="335" t="s">
        <v>1023</v>
      </c>
      <c r="D113" s="335">
        <v>6</v>
      </c>
    </row>
    <row r="114" spans="1:4" x14ac:dyDescent="0.3">
      <c r="A114" s="333">
        <v>44333</v>
      </c>
      <c r="B114" s="334">
        <v>2907088</v>
      </c>
      <c r="C114" s="335" t="s">
        <v>1024</v>
      </c>
      <c r="D114" s="335">
        <v>6</v>
      </c>
    </row>
    <row r="115" spans="1:4" x14ac:dyDescent="0.3">
      <c r="A115" s="333">
        <v>44333</v>
      </c>
      <c r="B115" s="334">
        <v>2907093</v>
      </c>
      <c r="C115" s="335" t="s">
        <v>1025</v>
      </c>
      <c r="D115" s="335">
        <v>6</v>
      </c>
    </row>
    <row r="116" spans="1:4" x14ac:dyDescent="0.3">
      <c r="A116" s="333">
        <v>44333</v>
      </c>
      <c r="B116" s="334">
        <v>2907098</v>
      </c>
      <c r="C116" s="335" t="s">
        <v>1026</v>
      </c>
      <c r="D116" s="335">
        <v>6</v>
      </c>
    </row>
    <row r="117" spans="1:4" x14ac:dyDescent="0.3">
      <c r="A117" s="333">
        <v>44328</v>
      </c>
      <c r="B117" s="334">
        <v>2907099</v>
      </c>
      <c r="C117" s="335" t="s">
        <v>1027</v>
      </c>
      <c r="D117" s="335">
        <v>6.64</v>
      </c>
    </row>
    <row r="118" spans="1:4" x14ac:dyDescent="0.3">
      <c r="A118" s="333">
        <v>44326</v>
      </c>
      <c r="B118" s="334">
        <v>2907113</v>
      </c>
      <c r="C118" s="335" t="s">
        <v>1028</v>
      </c>
      <c r="D118" s="335">
        <v>6.64</v>
      </c>
    </row>
    <row r="119" spans="1:4" x14ac:dyDescent="0.3">
      <c r="A119" s="333">
        <v>44337</v>
      </c>
      <c r="B119" s="334">
        <v>2907113</v>
      </c>
      <c r="C119" s="335">
        <v>0</v>
      </c>
      <c r="D119" s="335">
        <v>12</v>
      </c>
    </row>
    <row r="120" spans="1:4" x14ac:dyDescent="0.3">
      <c r="A120" s="333">
        <v>44336</v>
      </c>
      <c r="B120" s="334">
        <v>2907117</v>
      </c>
      <c r="C120" s="335" t="s">
        <v>1029</v>
      </c>
      <c r="D120" s="335">
        <v>6</v>
      </c>
    </row>
    <row r="121" spans="1:4" x14ac:dyDescent="0.3">
      <c r="A121" s="333">
        <v>44330</v>
      </c>
      <c r="B121" s="334">
        <v>2907125</v>
      </c>
      <c r="C121" s="335" t="s">
        <v>1030</v>
      </c>
      <c r="D121" s="335">
        <v>6</v>
      </c>
    </row>
    <row r="122" spans="1:4" x14ac:dyDescent="0.3">
      <c r="A122" s="333">
        <v>44327</v>
      </c>
      <c r="B122" s="334">
        <v>2907128</v>
      </c>
      <c r="C122" s="335" t="s">
        <v>1031</v>
      </c>
      <c r="D122" s="335">
        <v>6</v>
      </c>
    </row>
    <row r="123" spans="1:4" x14ac:dyDescent="0.3">
      <c r="A123" s="333">
        <v>44320</v>
      </c>
      <c r="B123" s="334">
        <v>2907134</v>
      </c>
      <c r="C123" s="335" t="s">
        <v>1032</v>
      </c>
      <c r="D123" s="335">
        <v>6.64</v>
      </c>
    </row>
    <row r="124" spans="1:4" x14ac:dyDescent="0.3">
      <c r="A124" s="333">
        <v>44330</v>
      </c>
      <c r="B124" s="334">
        <v>2907148</v>
      </c>
      <c r="C124" s="335" t="s">
        <v>1035</v>
      </c>
      <c r="D124" s="335">
        <v>6</v>
      </c>
    </row>
    <row r="125" spans="1:4" x14ac:dyDescent="0.3">
      <c r="A125" s="333">
        <v>44329</v>
      </c>
      <c r="B125" s="334">
        <v>2907151</v>
      </c>
      <c r="C125" s="335" t="s">
        <v>1036</v>
      </c>
      <c r="D125" s="335">
        <v>3.32</v>
      </c>
    </row>
    <row r="126" spans="1:4" x14ac:dyDescent="0.3">
      <c r="A126" s="333">
        <v>44336</v>
      </c>
      <c r="B126" s="334">
        <v>2907162</v>
      </c>
      <c r="C126" s="335" t="s">
        <v>1037</v>
      </c>
      <c r="D126" s="335">
        <v>6</v>
      </c>
    </row>
    <row r="127" spans="1:4" x14ac:dyDescent="0.3">
      <c r="A127" s="333">
        <v>44336</v>
      </c>
      <c r="B127" s="334">
        <v>2907165</v>
      </c>
      <c r="C127" s="335" t="s">
        <v>1011</v>
      </c>
      <c r="D127" s="335">
        <v>6.64</v>
      </c>
    </row>
    <row r="128" spans="1:4" x14ac:dyDescent="0.3">
      <c r="A128" s="333">
        <v>44333</v>
      </c>
      <c r="B128" s="334">
        <v>2907166</v>
      </c>
      <c r="C128" s="335" t="s">
        <v>1038</v>
      </c>
      <c r="D128" s="335">
        <v>6</v>
      </c>
    </row>
    <row r="129" spans="1:4" x14ac:dyDescent="0.3">
      <c r="A129" s="333">
        <v>44334</v>
      </c>
      <c r="B129" s="334">
        <v>2907167</v>
      </c>
      <c r="C129" s="335" t="s">
        <v>1039</v>
      </c>
      <c r="D129" s="335">
        <v>6</v>
      </c>
    </row>
    <row r="130" spans="1:4" x14ac:dyDescent="0.3">
      <c r="A130" s="333">
        <v>44320</v>
      </c>
      <c r="B130" s="334">
        <v>2907170</v>
      </c>
      <c r="C130" s="335" t="s">
        <v>1040</v>
      </c>
      <c r="D130" s="335">
        <v>6</v>
      </c>
    </row>
    <row r="131" spans="1:4" x14ac:dyDescent="0.3">
      <c r="A131" s="333">
        <v>44334</v>
      </c>
      <c r="B131" s="334">
        <v>2907175</v>
      </c>
      <c r="C131" s="335" t="s">
        <v>1041</v>
      </c>
      <c r="D131" s="335">
        <v>6.64</v>
      </c>
    </row>
    <row r="132" spans="1:4" x14ac:dyDescent="0.3">
      <c r="A132" s="333">
        <v>44327</v>
      </c>
      <c r="B132" s="334">
        <v>2907180</v>
      </c>
      <c r="C132" s="335" t="s">
        <v>1042</v>
      </c>
      <c r="D132" s="335">
        <v>6.64</v>
      </c>
    </row>
    <row r="133" spans="1:4" x14ac:dyDescent="0.3">
      <c r="A133" s="333">
        <v>44333</v>
      </c>
      <c r="B133" s="334">
        <v>2907196</v>
      </c>
      <c r="C133" s="335" t="s">
        <v>1043</v>
      </c>
      <c r="D133" s="335">
        <v>6.64</v>
      </c>
    </row>
    <row r="134" spans="1:4" x14ac:dyDescent="0.3">
      <c r="A134" s="333">
        <v>44327</v>
      </c>
      <c r="B134" s="334">
        <v>2907198</v>
      </c>
      <c r="C134" s="335" t="s">
        <v>1044</v>
      </c>
      <c r="D134" s="335">
        <v>6.64</v>
      </c>
    </row>
    <row r="135" spans="1:4" x14ac:dyDescent="0.3">
      <c r="A135" s="333">
        <v>44333</v>
      </c>
      <c r="B135" s="334">
        <v>2907199</v>
      </c>
      <c r="C135" s="335" t="s">
        <v>1045</v>
      </c>
      <c r="D135" s="335">
        <v>6.64</v>
      </c>
    </row>
    <row r="136" spans="1:4" x14ac:dyDescent="0.3">
      <c r="A136" s="333">
        <v>44321</v>
      </c>
      <c r="B136" s="334">
        <v>2907202</v>
      </c>
      <c r="C136" s="335" t="s">
        <v>1046</v>
      </c>
      <c r="D136" s="335">
        <v>6</v>
      </c>
    </row>
    <row r="137" spans="1:4" x14ac:dyDescent="0.3">
      <c r="A137" s="333">
        <v>44321</v>
      </c>
      <c r="B137" s="334">
        <v>3217288</v>
      </c>
      <c r="C137" s="335" t="s">
        <v>1047</v>
      </c>
      <c r="D137" s="335">
        <v>7.5</v>
      </c>
    </row>
    <row r="138" spans="1:4" x14ac:dyDescent="0.3">
      <c r="A138" s="333">
        <v>44330</v>
      </c>
      <c r="B138" s="334">
        <v>4772031</v>
      </c>
      <c r="C138" s="335" t="s">
        <v>1048</v>
      </c>
      <c r="D138" s="335">
        <v>7.5</v>
      </c>
    </row>
    <row r="139" spans="1:4" x14ac:dyDescent="0.3">
      <c r="A139" s="333">
        <v>44326</v>
      </c>
      <c r="B139" s="334">
        <v>4772037</v>
      </c>
      <c r="C139" s="335" t="s">
        <v>1049</v>
      </c>
      <c r="D139" s="335">
        <v>7.5</v>
      </c>
    </row>
    <row r="140" spans="1:4" x14ac:dyDescent="0.3">
      <c r="A140" s="333">
        <v>44336</v>
      </c>
      <c r="B140" s="334">
        <v>4772046</v>
      </c>
      <c r="C140" s="335" t="s">
        <v>1051</v>
      </c>
      <c r="D140" s="335">
        <v>6.64</v>
      </c>
    </row>
    <row r="141" spans="1:4" x14ac:dyDescent="0.3">
      <c r="A141" s="333">
        <v>44326</v>
      </c>
      <c r="B141" s="334">
        <v>4772048</v>
      </c>
      <c r="C141" s="335" t="s">
        <v>1052</v>
      </c>
      <c r="D141" s="335">
        <v>7.5</v>
      </c>
    </row>
    <row r="142" spans="1:4" x14ac:dyDescent="0.3">
      <c r="A142" s="333">
        <v>44326</v>
      </c>
      <c r="B142" s="334">
        <v>4772064</v>
      </c>
      <c r="C142" s="335" t="s">
        <v>1055</v>
      </c>
      <c r="D142" s="335">
        <v>7.5</v>
      </c>
    </row>
    <row r="143" spans="1:4" x14ac:dyDescent="0.3">
      <c r="A143" s="333">
        <v>44329</v>
      </c>
      <c r="B143" s="334">
        <v>4772067</v>
      </c>
      <c r="C143" s="335" t="s">
        <v>1056</v>
      </c>
      <c r="D143" s="335">
        <v>7.5</v>
      </c>
    </row>
    <row r="144" spans="1:4" x14ac:dyDescent="0.3">
      <c r="A144" s="333">
        <v>44327</v>
      </c>
      <c r="B144" s="334">
        <v>4772069</v>
      </c>
      <c r="C144" s="335" t="s">
        <v>1057</v>
      </c>
      <c r="D144" s="335">
        <v>7.5</v>
      </c>
    </row>
    <row r="145" spans="1:4" x14ac:dyDescent="0.3">
      <c r="A145" s="333">
        <v>44334</v>
      </c>
      <c r="B145" s="334">
        <v>4772070</v>
      </c>
      <c r="C145" s="335" t="s">
        <v>1058</v>
      </c>
      <c r="D145" s="335">
        <v>7.5</v>
      </c>
    </row>
    <row r="146" spans="1:4" x14ac:dyDescent="0.3">
      <c r="A146" s="333">
        <v>44334</v>
      </c>
      <c r="B146" s="334">
        <v>4772072</v>
      </c>
      <c r="C146" s="335" t="s">
        <v>1059</v>
      </c>
      <c r="D146" s="335">
        <v>6.64</v>
      </c>
    </row>
    <row r="147" spans="1:4" x14ac:dyDescent="0.3">
      <c r="A147" s="333">
        <v>44329</v>
      </c>
      <c r="B147" s="334">
        <v>6130028</v>
      </c>
      <c r="C147" s="335" t="s">
        <v>331</v>
      </c>
      <c r="D147" s="335">
        <v>7.5</v>
      </c>
    </row>
    <row r="148" spans="1:4" x14ac:dyDescent="0.3">
      <c r="A148" s="333">
        <v>44333</v>
      </c>
      <c r="B148" s="334">
        <v>6130103</v>
      </c>
      <c r="C148" s="335" t="s">
        <v>1060</v>
      </c>
      <c r="D148" s="335">
        <v>6.64</v>
      </c>
    </row>
    <row r="149" spans="1:4" x14ac:dyDescent="0.3">
      <c r="A149" s="333">
        <v>44329</v>
      </c>
      <c r="B149" s="334">
        <v>6130117</v>
      </c>
      <c r="C149" s="335" t="s">
        <v>1061</v>
      </c>
      <c r="D149" s="335">
        <v>7.5</v>
      </c>
    </row>
    <row r="150" spans="1:4" x14ac:dyDescent="0.3">
      <c r="A150" s="333">
        <v>44330</v>
      </c>
      <c r="B150" s="334">
        <v>6130146</v>
      </c>
      <c r="C150" s="335" t="s">
        <v>1062</v>
      </c>
      <c r="D150" s="335">
        <v>7.5</v>
      </c>
    </row>
    <row r="151" spans="1:4" x14ac:dyDescent="0.3">
      <c r="A151" s="333">
        <v>44333</v>
      </c>
      <c r="B151" s="334">
        <v>6130155</v>
      </c>
      <c r="C151" s="335" t="s">
        <v>1063</v>
      </c>
      <c r="D151" s="335">
        <v>7.5</v>
      </c>
    </row>
    <row r="152" spans="1:4" x14ac:dyDescent="0.3">
      <c r="A152" s="333">
        <v>44333</v>
      </c>
      <c r="B152" s="334">
        <v>6130210</v>
      </c>
      <c r="C152" s="335" t="s">
        <v>1064</v>
      </c>
      <c r="D152" s="335">
        <v>7.5</v>
      </c>
    </row>
    <row r="153" spans="1:4" x14ac:dyDescent="0.3">
      <c r="A153" s="333">
        <v>44333</v>
      </c>
      <c r="B153" s="334">
        <v>6130229</v>
      </c>
      <c r="C153" s="335" t="s">
        <v>1065</v>
      </c>
      <c r="D153" s="335">
        <v>6.64</v>
      </c>
    </row>
    <row r="154" spans="1:4" x14ac:dyDescent="0.3">
      <c r="A154" s="333">
        <v>44319</v>
      </c>
      <c r="B154" s="334">
        <v>6681239</v>
      </c>
      <c r="C154" s="335" t="s">
        <v>1067</v>
      </c>
      <c r="D154" s="335">
        <v>7.5</v>
      </c>
    </row>
    <row r="155" spans="1:4" x14ac:dyDescent="0.3">
      <c r="A155" s="333">
        <v>44341</v>
      </c>
      <c r="B155" s="334">
        <v>6801047</v>
      </c>
      <c r="C155" s="335" t="s">
        <v>1068</v>
      </c>
      <c r="D155" s="335">
        <v>7.5</v>
      </c>
    </row>
    <row r="156" spans="1:4" x14ac:dyDescent="0.3">
      <c r="A156" s="333">
        <v>44327</v>
      </c>
      <c r="B156" s="334">
        <v>6881001</v>
      </c>
      <c r="C156" s="335" t="s">
        <v>1069</v>
      </c>
      <c r="D156" s="335">
        <v>7.5</v>
      </c>
    </row>
    <row r="157" spans="1:4" x14ac:dyDescent="0.3">
      <c r="A157" s="333">
        <v>44333</v>
      </c>
      <c r="B157" s="334">
        <v>6881004</v>
      </c>
      <c r="C157" s="335" t="s">
        <v>1070</v>
      </c>
      <c r="D157" s="335">
        <v>6.64</v>
      </c>
    </row>
    <row r="158" spans="1:4" x14ac:dyDescent="0.3">
      <c r="A158" s="333">
        <v>44327</v>
      </c>
      <c r="B158" s="334">
        <v>6881020</v>
      </c>
      <c r="C158" s="335" t="s">
        <v>207</v>
      </c>
      <c r="D158" s="335">
        <v>7.5</v>
      </c>
    </row>
    <row r="159" spans="1:4" x14ac:dyDescent="0.3">
      <c r="A159" s="333">
        <v>44333</v>
      </c>
      <c r="B159" s="334">
        <v>6881020</v>
      </c>
      <c r="C159" s="335" t="s">
        <v>207</v>
      </c>
      <c r="D159" s="335">
        <v>6.64</v>
      </c>
    </row>
    <row r="160" spans="1:4" x14ac:dyDescent="0.3">
      <c r="A160" s="333">
        <v>44329</v>
      </c>
      <c r="B160" s="334">
        <v>6881024</v>
      </c>
      <c r="C160" s="335" t="s">
        <v>1071</v>
      </c>
      <c r="D160" s="335">
        <v>6.64</v>
      </c>
    </row>
    <row r="161" spans="1:4" x14ac:dyDescent="0.3">
      <c r="A161" s="333">
        <v>44333</v>
      </c>
      <c r="B161" s="334">
        <v>6881025</v>
      </c>
      <c r="C161" s="335" t="s">
        <v>1072</v>
      </c>
      <c r="D161" s="335">
        <v>7.5</v>
      </c>
    </row>
    <row r="162" spans="1:4" x14ac:dyDescent="0.3">
      <c r="A162" s="333">
        <v>44326</v>
      </c>
      <c r="B162" s="334">
        <v>6881029</v>
      </c>
      <c r="C162" s="335" t="s">
        <v>1073</v>
      </c>
      <c r="D162" s="335">
        <v>7.5</v>
      </c>
    </row>
    <row r="163" spans="1:4" x14ac:dyDescent="0.3">
      <c r="A163" s="333">
        <v>44328</v>
      </c>
      <c r="B163" s="334">
        <v>6881030</v>
      </c>
      <c r="C163" s="335" t="s">
        <v>1074</v>
      </c>
      <c r="D163" s="335">
        <v>6.64</v>
      </c>
    </row>
    <row r="164" spans="1:4" x14ac:dyDescent="0.3">
      <c r="A164" s="333">
        <v>44334</v>
      </c>
      <c r="B164" s="334">
        <v>6881044</v>
      </c>
      <c r="C164" s="335" t="s">
        <v>1075</v>
      </c>
      <c r="D164" s="335">
        <v>8</v>
      </c>
    </row>
    <row r="165" spans="1:4" x14ac:dyDescent="0.3">
      <c r="A165" s="333">
        <v>44323</v>
      </c>
      <c r="B165" s="334">
        <v>6881045</v>
      </c>
      <c r="C165" s="335" t="s">
        <v>1076</v>
      </c>
      <c r="D165" s="335">
        <v>7.5</v>
      </c>
    </row>
    <row r="166" spans="1:4" x14ac:dyDescent="0.3">
      <c r="A166" s="333">
        <v>44329</v>
      </c>
      <c r="B166" s="334">
        <v>6881049</v>
      </c>
      <c r="C166" s="335" t="s">
        <v>1077</v>
      </c>
      <c r="D166" s="335">
        <v>3.32</v>
      </c>
    </row>
    <row r="167" spans="1:4" x14ac:dyDescent="0.3">
      <c r="A167" s="333">
        <v>44328</v>
      </c>
      <c r="B167" s="334">
        <v>6881056</v>
      </c>
      <c r="C167" s="335" t="s">
        <v>1078</v>
      </c>
      <c r="D167" s="335">
        <v>7.5</v>
      </c>
    </row>
    <row r="168" spans="1:4" x14ac:dyDescent="0.3">
      <c r="A168" s="333">
        <v>44333</v>
      </c>
      <c r="B168" s="334">
        <v>6881061</v>
      </c>
      <c r="C168" s="335" t="s">
        <v>1079</v>
      </c>
      <c r="D168" s="335">
        <v>7.5</v>
      </c>
    </row>
    <row r="169" spans="1:4" x14ac:dyDescent="0.3">
      <c r="A169" s="333">
        <v>44333</v>
      </c>
      <c r="B169" s="334">
        <v>6881088</v>
      </c>
      <c r="C169" s="335">
        <v>0</v>
      </c>
      <c r="D169" s="335">
        <v>7.5</v>
      </c>
    </row>
    <row r="170" spans="1:4" x14ac:dyDescent="0.3">
      <c r="A170" s="333">
        <v>44333</v>
      </c>
      <c r="B170" s="334">
        <v>6881095</v>
      </c>
      <c r="C170" s="335" t="s">
        <v>1082</v>
      </c>
      <c r="D170" s="335">
        <v>7.5</v>
      </c>
    </row>
    <row r="171" spans="1:4" x14ac:dyDescent="0.3">
      <c r="A171" s="333">
        <v>44337</v>
      </c>
      <c r="B171" s="334">
        <v>6881169</v>
      </c>
      <c r="C171" s="335" t="s">
        <v>1083</v>
      </c>
      <c r="D171" s="335">
        <v>7.5</v>
      </c>
    </row>
    <row r="172" spans="1:4" x14ac:dyDescent="0.3">
      <c r="A172" s="333">
        <v>44319</v>
      </c>
      <c r="B172" s="334">
        <v>6881173</v>
      </c>
      <c r="C172" s="335" t="s">
        <v>1085</v>
      </c>
      <c r="D172" s="335">
        <v>7.5</v>
      </c>
    </row>
    <row r="173" spans="1:4" x14ac:dyDescent="0.3">
      <c r="A173" s="333">
        <v>44326</v>
      </c>
      <c r="B173" s="334">
        <v>6881180</v>
      </c>
      <c r="C173" s="335" t="s">
        <v>1086</v>
      </c>
      <c r="D173" s="335">
        <v>7.5</v>
      </c>
    </row>
    <row r="174" spans="1:4" x14ac:dyDescent="0.3">
      <c r="A174" s="333">
        <v>44341</v>
      </c>
      <c r="B174" s="334">
        <v>6881187</v>
      </c>
      <c r="C174" s="335" t="s">
        <v>1087</v>
      </c>
      <c r="D174" s="335">
        <v>7.5</v>
      </c>
    </row>
    <row r="175" spans="1:4" x14ac:dyDescent="0.3">
      <c r="A175" s="333">
        <v>44327</v>
      </c>
      <c r="B175" s="334">
        <v>6881193</v>
      </c>
      <c r="C175" s="335" t="s">
        <v>1088</v>
      </c>
      <c r="D175" s="335">
        <v>7.5</v>
      </c>
    </row>
    <row r="176" spans="1:4" x14ac:dyDescent="0.3">
      <c r="A176" s="333">
        <v>44327</v>
      </c>
      <c r="B176" s="334">
        <v>6881197</v>
      </c>
      <c r="C176" s="335" t="s">
        <v>1089</v>
      </c>
      <c r="D176" s="335">
        <v>7.5</v>
      </c>
    </row>
    <row r="177" spans="1:4" x14ac:dyDescent="0.3">
      <c r="A177" s="333">
        <v>44330</v>
      </c>
      <c r="B177" s="334">
        <v>6881199</v>
      </c>
      <c r="C177" s="335" t="s">
        <v>1090</v>
      </c>
      <c r="D177" s="335">
        <v>7.5</v>
      </c>
    </row>
    <row r="178" spans="1:4" x14ac:dyDescent="0.3">
      <c r="A178" s="333">
        <v>44329</v>
      </c>
      <c r="B178" s="334">
        <v>6881204</v>
      </c>
      <c r="C178" s="335" t="s">
        <v>1091</v>
      </c>
      <c r="D178" s="335">
        <v>7.5</v>
      </c>
    </row>
    <row r="179" spans="1:4" x14ac:dyDescent="0.3">
      <c r="A179" s="333">
        <v>44327</v>
      </c>
      <c r="B179" s="334">
        <v>6881243</v>
      </c>
      <c r="C179" s="335" t="s">
        <v>1092</v>
      </c>
      <c r="D179" s="335">
        <v>7</v>
      </c>
    </row>
    <row r="180" spans="1:4" x14ac:dyDescent="0.3">
      <c r="A180" s="333">
        <v>44333</v>
      </c>
      <c r="B180" s="334">
        <v>6881246</v>
      </c>
      <c r="C180" s="335" t="s">
        <v>1093</v>
      </c>
      <c r="D180" s="335">
        <v>7.5</v>
      </c>
    </row>
    <row r="181" spans="1:4" x14ac:dyDescent="0.3">
      <c r="A181" s="333">
        <v>44333</v>
      </c>
      <c r="B181" s="334">
        <v>6881251</v>
      </c>
      <c r="C181" s="335" t="s">
        <v>1094</v>
      </c>
      <c r="D181" s="335">
        <v>7.5</v>
      </c>
    </row>
    <row r="182" spans="1:4" x14ac:dyDescent="0.3">
      <c r="A182" s="333">
        <v>44329</v>
      </c>
      <c r="B182" s="334">
        <v>6881256</v>
      </c>
      <c r="C182" s="335" t="s">
        <v>1095</v>
      </c>
      <c r="D182" s="335">
        <v>7.5</v>
      </c>
    </row>
    <row r="183" spans="1:4" x14ac:dyDescent="0.3">
      <c r="A183" s="333">
        <v>44336</v>
      </c>
      <c r="B183" s="334">
        <v>6883039</v>
      </c>
      <c r="C183" s="335" t="s">
        <v>1096</v>
      </c>
      <c r="D183" s="335">
        <v>6</v>
      </c>
    </row>
    <row r="184" spans="1:4" x14ac:dyDescent="0.3">
      <c r="A184" s="333">
        <v>44333</v>
      </c>
      <c r="B184" s="334">
        <v>7501179</v>
      </c>
      <c r="C184" s="335" t="s">
        <v>1097</v>
      </c>
      <c r="D184" s="335">
        <v>6.64</v>
      </c>
    </row>
    <row r="185" spans="1:4" x14ac:dyDescent="0.3">
      <c r="A185" s="333">
        <v>44333</v>
      </c>
      <c r="B185" s="334">
        <v>7563017</v>
      </c>
      <c r="C185" s="335">
        <v>0</v>
      </c>
      <c r="D185" s="335">
        <v>6.64</v>
      </c>
    </row>
    <row r="186" spans="1:4" x14ac:dyDescent="0.3">
      <c r="A186" s="333">
        <v>44334</v>
      </c>
      <c r="B186" s="334">
        <v>7563020</v>
      </c>
      <c r="C186" s="335" t="s">
        <v>1099</v>
      </c>
      <c r="D186" s="335">
        <v>7.5</v>
      </c>
    </row>
    <row r="187" spans="1:4" x14ac:dyDescent="0.3">
      <c r="A187" s="333">
        <v>44333</v>
      </c>
      <c r="B187" s="334">
        <v>7563033</v>
      </c>
      <c r="C187" s="335" t="s">
        <v>1100</v>
      </c>
      <c r="D187" s="335">
        <v>7.5</v>
      </c>
    </row>
    <row r="188" spans="1:4" x14ac:dyDescent="0.3">
      <c r="A188" s="333">
        <v>44323</v>
      </c>
      <c r="B188" s="334">
        <v>7563035</v>
      </c>
      <c r="C188" s="335" t="s">
        <v>1101</v>
      </c>
      <c r="D188" s="335">
        <v>7.5</v>
      </c>
    </row>
    <row r="189" spans="1:4" x14ac:dyDescent="0.3">
      <c r="A189" s="333">
        <v>44333</v>
      </c>
      <c r="B189" s="334">
        <v>7563047</v>
      </c>
      <c r="C189" s="335" t="s">
        <v>1102</v>
      </c>
      <c r="D189" s="335">
        <v>15</v>
      </c>
    </row>
    <row r="190" spans="1:4" x14ac:dyDescent="0.3">
      <c r="A190" s="333">
        <v>44336</v>
      </c>
      <c r="B190" s="334">
        <v>7563073</v>
      </c>
      <c r="C190" s="335" t="s">
        <v>1104</v>
      </c>
      <c r="D190" s="335">
        <v>7.5</v>
      </c>
    </row>
    <row r="191" spans="1:4" x14ac:dyDescent="0.3">
      <c r="A191" s="333">
        <v>44333</v>
      </c>
      <c r="B191" s="334">
        <v>7563087</v>
      </c>
      <c r="C191" s="335" t="s">
        <v>1105</v>
      </c>
      <c r="D191" s="335">
        <v>7.5</v>
      </c>
    </row>
    <row r="192" spans="1:4" x14ac:dyDescent="0.3">
      <c r="A192" s="333">
        <v>44333</v>
      </c>
      <c r="B192" s="334">
        <v>7563114</v>
      </c>
      <c r="C192" s="335">
        <v>0</v>
      </c>
      <c r="D192" s="335">
        <v>6.64</v>
      </c>
    </row>
    <row r="193" spans="1:4" x14ac:dyDescent="0.3">
      <c r="A193" s="333">
        <v>44336</v>
      </c>
      <c r="B193" s="334">
        <v>7563141</v>
      </c>
      <c r="C193" s="335" t="s">
        <v>1107</v>
      </c>
      <c r="D193" s="335">
        <v>6.64</v>
      </c>
    </row>
    <row r="194" spans="1:4" x14ac:dyDescent="0.3">
      <c r="A194" s="333">
        <v>44333</v>
      </c>
      <c r="B194" s="334">
        <v>7563189</v>
      </c>
      <c r="C194" s="335" t="s">
        <v>1108</v>
      </c>
      <c r="D194" s="335">
        <v>7.5</v>
      </c>
    </row>
    <row r="195" spans="1:4" x14ac:dyDescent="0.3">
      <c r="A195" s="333">
        <v>44327</v>
      </c>
      <c r="B195" s="334">
        <v>7563191</v>
      </c>
      <c r="C195" s="335" t="s">
        <v>1109</v>
      </c>
      <c r="D195" s="335">
        <v>7.5</v>
      </c>
    </row>
    <row r="196" spans="1:4" x14ac:dyDescent="0.3">
      <c r="A196" s="333">
        <v>44329</v>
      </c>
      <c r="B196" s="334">
        <v>9195122</v>
      </c>
      <c r="C196" s="335" t="s">
        <v>1112</v>
      </c>
      <c r="D196" s="335">
        <v>7.5</v>
      </c>
    </row>
    <row r="197" spans="1:4" x14ac:dyDescent="0.3">
      <c r="A197" s="333">
        <v>44327</v>
      </c>
      <c r="B197" s="334">
        <v>9195127</v>
      </c>
      <c r="C197" s="335" t="s">
        <v>1113</v>
      </c>
      <c r="D197" s="335">
        <v>7.5</v>
      </c>
    </row>
    <row r="198" spans="1:4" x14ac:dyDescent="0.3">
      <c r="A198" s="333">
        <v>44333</v>
      </c>
      <c r="B198" s="334">
        <v>9195133</v>
      </c>
      <c r="C198" s="335" t="s">
        <v>1114</v>
      </c>
      <c r="D198" s="335">
        <v>7.5</v>
      </c>
    </row>
    <row r="199" spans="1:4" x14ac:dyDescent="0.3">
      <c r="A199" s="333">
        <v>44319</v>
      </c>
      <c r="B199" s="334">
        <v>9261349</v>
      </c>
      <c r="C199" s="335" t="s">
        <v>1116</v>
      </c>
      <c r="D199" s="335">
        <v>7.5</v>
      </c>
    </row>
    <row r="200" spans="1:4" x14ac:dyDescent="0.3">
      <c r="A200" s="333">
        <v>44327</v>
      </c>
      <c r="B200" s="334">
        <v>9263003</v>
      </c>
      <c r="C200" s="335" t="s">
        <v>1117</v>
      </c>
      <c r="D200" s="335">
        <v>8</v>
      </c>
    </row>
    <row r="201" spans="1:4" x14ac:dyDescent="0.3">
      <c r="A201" s="333">
        <v>44333</v>
      </c>
      <c r="B201" s="334">
        <v>9263004</v>
      </c>
      <c r="C201" s="335" t="s">
        <v>1118</v>
      </c>
      <c r="D201" s="335">
        <v>7.5</v>
      </c>
    </row>
    <row r="202" spans="1:4" x14ac:dyDescent="0.3">
      <c r="A202" s="333">
        <v>44334</v>
      </c>
      <c r="B202" s="334">
        <v>9263005</v>
      </c>
      <c r="C202" s="335" t="s">
        <v>1119</v>
      </c>
      <c r="D202" s="335">
        <v>7.5</v>
      </c>
    </row>
    <row r="203" spans="1:4" x14ac:dyDescent="0.3">
      <c r="A203" s="333">
        <v>44336</v>
      </c>
      <c r="B203" s="334">
        <v>9263012</v>
      </c>
      <c r="C203" s="335" t="s">
        <v>1121</v>
      </c>
      <c r="D203" s="335">
        <v>7.5</v>
      </c>
    </row>
    <row r="204" spans="1:4" x14ac:dyDescent="0.3">
      <c r="A204" s="333">
        <v>44337</v>
      </c>
      <c r="B204" s="334">
        <v>9263013</v>
      </c>
      <c r="C204" s="335" t="s">
        <v>1122</v>
      </c>
      <c r="D204" s="335">
        <v>7.5</v>
      </c>
    </row>
    <row r="205" spans="1:4" x14ac:dyDescent="0.3">
      <c r="A205" s="333">
        <v>44335</v>
      </c>
      <c r="B205" s="334">
        <v>9263014</v>
      </c>
      <c r="C205" s="335" t="s">
        <v>1123</v>
      </c>
      <c r="D205" s="335">
        <v>6.68</v>
      </c>
    </row>
    <row r="206" spans="1:4" x14ac:dyDescent="0.3">
      <c r="A206" s="333">
        <v>44329</v>
      </c>
      <c r="B206" s="334">
        <v>9263016</v>
      </c>
      <c r="C206" s="335" t="s">
        <v>1124</v>
      </c>
      <c r="D206" s="335">
        <v>7.5</v>
      </c>
    </row>
    <row r="207" spans="1:4" x14ac:dyDescent="0.3">
      <c r="A207" s="333">
        <v>44336</v>
      </c>
      <c r="B207" s="334">
        <v>9263020</v>
      </c>
      <c r="C207" s="335" t="s">
        <v>1125</v>
      </c>
      <c r="D207" s="335">
        <v>7.5</v>
      </c>
    </row>
    <row r="208" spans="1:4" x14ac:dyDescent="0.3">
      <c r="A208" s="333">
        <v>44333</v>
      </c>
      <c r="B208" s="334">
        <v>9263022</v>
      </c>
      <c r="C208" s="335" t="s">
        <v>1126</v>
      </c>
      <c r="D208" s="335">
        <v>7.5</v>
      </c>
    </row>
    <row r="209" spans="1:4" x14ac:dyDescent="0.3">
      <c r="A209" s="333">
        <v>44334</v>
      </c>
      <c r="B209" s="334">
        <v>9263033</v>
      </c>
      <c r="C209" s="335" t="s">
        <v>1127</v>
      </c>
      <c r="D209" s="335">
        <v>7.5</v>
      </c>
    </row>
    <row r="210" spans="1:4" x14ac:dyDescent="0.3">
      <c r="A210" s="333">
        <v>44320</v>
      </c>
      <c r="B210" s="334">
        <v>9263034</v>
      </c>
      <c r="C210" s="335" t="s">
        <v>1128</v>
      </c>
      <c r="D210" s="335">
        <v>7.5</v>
      </c>
    </row>
    <row r="211" spans="1:4" x14ac:dyDescent="0.3">
      <c r="A211" s="333">
        <v>44333</v>
      </c>
      <c r="B211" s="334">
        <v>9263049</v>
      </c>
      <c r="C211" s="335" t="s">
        <v>1129</v>
      </c>
      <c r="D211" s="335">
        <v>6.64</v>
      </c>
    </row>
    <row r="212" spans="1:4" x14ac:dyDescent="0.3">
      <c r="A212" s="333">
        <v>44329</v>
      </c>
      <c r="B212" s="334">
        <v>9263051</v>
      </c>
      <c r="C212" s="335" t="s">
        <v>1130</v>
      </c>
      <c r="D212" s="335">
        <v>6.64</v>
      </c>
    </row>
    <row r="213" spans="1:4" x14ac:dyDescent="0.3">
      <c r="A213" s="333">
        <v>44336</v>
      </c>
      <c r="B213" s="334">
        <v>9263052</v>
      </c>
      <c r="C213" s="335" t="s">
        <v>1131</v>
      </c>
      <c r="D213" s="335">
        <v>15</v>
      </c>
    </row>
    <row r="214" spans="1:4" x14ac:dyDescent="0.3">
      <c r="A214" s="333">
        <v>44330</v>
      </c>
      <c r="B214" s="334">
        <v>9263054</v>
      </c>
      <c r="C214" s="335" t="s">
        <v>1132</v>
      </c>
      <c r="D214" s="335">
        <v>7.5</v>
      </c>
    </row>
    <row r="215" spans="1:4" x14ac:dyDescent="0.3">
      <c r="A215" s="333">
        <v>44328</v>
      </c>
      <c r="B215" s="334">
        <v>9263066</v>
      </c>
      <c r="C215" s="335" t="s">
        <v>1134</v>
      </c>
      <c r="D215" s="335">
        <v>7.5</v>
      </c>
    </row>
    <row r="216" spans="1:4" x14ac:dyDescent="0.3">
      <c r="A216" s="333">
        <v>44329</v>
      </c>
      <c r="B216" s="334">
        <v>9263067</v>
      </c>
      <c r="C216" s="335" t="s">
        <v>1214</v>
      </c>
      <c r="D216" s="335">
        <v>7.5</v>
      </c>
    </row>
    <row r="217" spans="1:4" x14ac:dyDescent="0.3">
      <c r="A217" s="333">
        <v>44326</v>
      </c>
      <c r="B217" s="334">
        <v>9263074</v>
      </c>
      <c r="C217" s="335" t="s">
        <v>1136</v>
      </c>
      <c r="D217" s="335">
        <v>7.5</v>
      </c>
    </row>
    <row r="218" spans="1:4" x14ac:dyDescent="0.3">
      <c r="A218" s="333">
        <v>44326</v>
      </c>
      <c r="B218" s="334">
        <v>9263078</v>
      </c>
      <c r="C218" s="335" t="s">
        <v>1137</v>
      </c>
      <c r="D218" s="335">
        <v>6.64</v>
      </c>
    </row>
    <row r="219" spans="1:4" x14ac:dyDescent="0.3">
      <c r="A219" s="333">
        <v>44326</v>
      </c>
      <c r="B219" s="334">
        <v>9263079</v>
      </c>
      <c r="C219" s="335" t="s">
        <v>1138</v>
      </c>
      <c r="D219" s="335">
        <v>7.5</v>
      </c>
    </row>
    <row r="220" spans="1:4" x14ac:dyDescent="0.3">
      <c r="A220" s="333">
        <v>44329</v>
      </c>
      <c r="B220" s="334">
        <v>9263080</v>
      </c>
      <c r="C220" s="335" t="s">
        <v>1139</v>
      </c>
      <c r="D220" s="335">
        <v>7.5</v>
      </c>
    </row>
    <row r="221" spans="1:4" x14ac:dyDescent="0.3">
      <c r="A221" s="333">
        <v>44344</v>
      </c>
      <c r="B221" s="334">
        <v>9263081</v>
      </c>
      <c r="C221" s="335" t="s">
        <v>1140</v>
      </c>
      <c r="D221" s="335">
        <v>15</v>
      </c>
    </row>
    <row r="222" spans="1:4" x14ac:dyDescent="0.3">
      <c r="A222" s="333">
        <v>44333</v>
      </c>
      <c r="B222" s="334">
        <v>9263089</v>
      </c>
      <c r="C222" s="335" t="s">
        <v>1142</v>
      </c>
      <c r="D222" s="335">
        <v>7.5</v>
      </c>
    </row>
    <row r="223" spans="1:4" x14ac:dyDescent="0.3">
      <c r="A223" s="333">
        <v>44336</v>
      </c>
      <c r="B223" s="334">
        <v>9263111</v>
      </c>
      <c r="C223" s="335" t="s">
        <v>1270</v>
      </c>
      <c r="D223" s="335">
        <v>6.64</v>
      </c>
    </row>
    <row r="224" spans="1:4" x14ac:dyDescent="0.3">
      <c r="A224" s="333">
        <v>44328</v>
      </c>
      <c r="B224" s="334">
        <v>9263115</v>
      </c>
      <c r="C224" s="335" t="s">
        <v>822</v>
      </c>
      <c r="D224" s="335">
        <v>7.5</v>
      </c>
    </row>
    <row r="225" spans="1:4" x14ac:dyDescent="0.3">
      <c r="A225" s="333">
        <v>44334</v>
      </c>
      <c r="B225" s="334">
        <v>9263126</v>
      </c>
      <c r="C225" s="335" t="s">
        <v>1145</v>
      </c>
      <c r="D225" s="335">
        <v>7.5</v>
      </c>
    </row>
    <row r="226" spans="1:4" x14ac:dyDescent="0.3">
      <c r="A226" s="333">
        <v>44330</v>
      </c>
      <c r="B226" s="334">
        <v>9263128</v>
      </c>
      <c r="C226" s="335" t="s">
        <v>1146</v>
      </c>
      <c r="D226" s="335">
        <v>6.64</v>
      </c>
    </row>
    <row r="227" spans="1:4" x14ac:dyDescent="0.3">
      <c r="A227" s="333">
        <v>44333</v>
      </c>
      <c r="B227" s="334">
        <v>9263128</v>
      </c>
      <c r="C227" s="335" t="s">
        <v>1146</v>
      </c>
      <c r="D227" s="335">
        <v>7.5</v>
      </c>
    </row>
    <row r="228" spans="1:4" x14ac:dyDescent="0.3">
      <c r="A228" s="333">
        <v>44326</v>
      </c>
      <c r="B228" s="334">
        <v>9263134</v>
      </c>
      <c r="C228" s="335" t="s">
        <v>1147</v>
      </c>
      <c r="D228" s="335">
        <v>7.5</v>
      </c>
    </row>
    <row r="229" spans="1:4" x14ac:dyDescent="0.3">
      <c r="A229" s="333">
        <v>44337</v>
      </c>
      <c r="B229" s="334">
        <v>9263139</v>
      </c>
      <c r="C229" s="335" t="s">
        <v>1148</v>
      </c>
      <c r="D229" s="335">
        <v>7.5</v>
      </c>
    </row>
    <row r="230" spans="1:4" x14ac:dyDescent="0.3">
      <c r="A230" s="333">
        <v>44341</v>
      </c>
      <c r="B230" s="334">
        <v>9263142</v>
      </c>
      <c r="C230" s="335" t="s">
        <v>1149</v>
      </c>
      <c r="D230" s="335">
        <v>7.5</v>
      </c>
    </row>
    <row r="231" spans="1:4" x14ac:dyDescent="0.3">
      <c r="A231" s="333">
        <v>44334</v>
      </c>
      <c r="B231" s="334">
        <v>9263146</v>
      </c>
      <c r="C231" s="335" t="s">
        <v>1150</v>
      </c>
      <c r="D231" s="335">
        <v>6.64</v>
      </c>
    </row>
    <row r="232" spans="1:4" x14ac:dyDescent="0.3">
      <c r="A232" s="333">
        <v>44326</v>
      </c>
      <c r="B232" s="334">
        <v>9263148</v>
      </c>
      <c r="C232" s="335" t="s">
        <v>1151</v>
      </c>
      <c r="D232" s="335">
        <v>7.5</v>
      </c>
    </row>
    <row r="233" spans="1:4" x14ac:dyDescent="0.3">
      <c r="A233" s="333">
        <v>44328</v>
      </c>
      <c r="B233" s="334">
        <v>9263154</v>
      </c>
      <c r="C233" s="335" t="s">
        <v>1153</v>
      </c>
      <c r="D233" s="335">
        <v>7.5</v>
      </c>
    </row>
    <row r="234" spans="1:4" x14ac:dyDescent="0.3">
      <c r="A234" s="333">
        <v>44326</v>
      </c>
      <c r="B234" s="334">
        <v>9263158</v>
      </c>
      <c r="C234" s="335" t="s">
        <v>1154</v>
      </c>
      <c r="D234" s="335">
        <v>7.5</v>
      </c>
    </row>
    <row r="235" spans="1:4" x14ac:dyDescent="0.3">
      <c r="A235" s="333">
        <v>44323</v>
      </c>
      <c r="B235" s="334">
        <v>9263161</v>
      </c>
      <c r="C235" s="335" t="s">
        <v>1155</v>
      </c>
      <c r="D235" s="335">
        <v>3.32</v>
      </c>
    </row>
    <row r="236" spans="1:4" x14ac:dyDescent="0.3">
      <c r="A236" s="333">
        <v>44326</v>
      </c>
      <c r="B236" s="334">
        <v>9263164</v>
      </c>
      <c r="C236" s="335" t="s">
        <v>1156</v>
      </c>
      <c r="D236" s="335">
        <v>7.5</v>
      </c>
    </row>
    <row r="237" spans="1:4" x14ac:dyDescent="0.3">
      <c r="A237" s="333">
        <v>44326</v>
      </c>
      <c r="B237" s="334">
        <v>9263167</v>
      </c>
      <c r="C237" s="335" t="s">
        <v>1157</v>
      </c>
      <c r="D237" s="335">
        <v>7.5</v>
      </c>
    </row>
    <row r="238" spans="1:4" x14ac:dyDescent="0.3">
      <c r="A238" s="333">
        <v>44330</v>
      </c>
      <c r="B238" s="334">
        <v>9263169</v>
      </c>
      <c r="C238" s="335" t="s">
        <v>1158</v>
      </c>
      <c r="D238" s="335">
        <v>7.5</v>
      </c>
    </row>
    <row r="239" spans="1:4" x14ac:dyDescent="0.3">
      <c r="A239" s="333">
        <v>44326</v>
      </c>
      <c r="B239" s="334">
        <v>9263188</v>
      </c>
      <c r="C239" s="335" t="s">
        <v>1159</v>
      </c>
      <c r="D239" s="335">
        <v>7.5</v>
      </c>
    </row>
    <row r="240" spans="1:4" x14ac:dyDescent="0.3">
      <c r="A240" s="333">
        <v>44319</v>
      </c>
      <c r="B240" s="334">
        <v>9263203</v>
      </c>
      <c r="C240" s="335" t="s">
        <v>1160</v>
      </c>
      <c r="D240" s="335">
        <v>6.64</v>
      </c>
    </row>
    <row r="241" spans="1:4" x14ac:dyDescent="0.3">
      <c r="A241" s="333">
        <v>44333</v>
      </c>
      <c r="B241" s="334">
        <v>9263209</v>
      </c>
      <c r="C241" s="335" t="s">
        <v>1161</v>
      </c>
      <c r="D241" s="335">
        <v>7.5</v>
      </c>
    </row>
    <row r="242" spans="1:4" x14ac:dyDescent="0.3">
      <c r="A242" s="333">
        <v>44330</v>
      </c>
      <c r="B242" s="334">
        <v>9263215</v>
      </c>
      <c r="C242" s="335" t="s">
        <v>1163</v>
      </c>
      <c r="D242" s="335">
        <v>7.5</v>
      </c>
    </row>
    <row r="243" spans="1:4" x14ac:dyDescent="0.3">
      <c r="A243" s="333">
        <v>44327</v>
      </c>
      <c r="B243" s="334">
        <v>9263237</v>
      </c>
      <c r="C243" s="335" t="s">
        <v>1164</v>
      </c>
      <c r="D243" s="335">
        <v>7.5</v>
      </c>
    </row>
    <row r="244" spans="1:4" x14ac:dyDescent="0.3">
      <c r="A244" s="333">
        <v>44334</v>
      </c>
      <c r="B244" s="334">
        <v>9263240</v>
      </c>
      <c r="C244" s="335" t="s">
        <v>1165</v>
      </c>
      <c r="D244" s="335">
        <v>6.64</v>
      </c>
    </row>
    <row r="245" spans="1:4" x14ac:dyDescent="0.3">
      <c r="A245" s="333">
        <v>44329</v>
      </c>
      <c r="B245" s="334">
        <v>9263372</v>
      </c>
      <c r="C245" s="335" t="s">
        <v>1166</v>
      </c>
      <c r="D245" s="335">
        <v>7.5</v>
      </c>
    </row>
    <row r="246" spans="1:4" x14ac:dyDescent="0.3">
      <c r="A246" s="333">
        <v>44326</v>
      </c>
      <c r="B246" s="334">
        <v>9268103</v>
      </c>
      <c r="C246" s="335" t="s">
        <v>1167</v>
      </c>
      <c r="D246" s="335">
        <v>6.64</v>
      </c>
    </row>
    <row r="247" spans="1:4" x14ac:dyDescent="0.3">
      <c r="A247" s="333">
        <v>44326</v>
      </c>
      <c r="B247" s="334">
        <v>10101043</v>
      </c>
      <c r="C247" s="335" t="s">
        <v>1168</v>
      </c>
      <c r="D247" s="335">
        <v>6.64</v>
      </c>
    </row>
    <row r="248" spans="1:4" x14ac:dyDescent="0.3">
      <c r="A248" s="333">
        <v>44326</v>
      </c>
      <c r="B248" s="334">
        <v>10101047</v>
      </c>
      <c r="C248" s="335" t="s">
        <v>1169</v>
      </c>
      <c r="D248" s="335">
        <v>6</v>
      </c>
    </row>
    <row r="249" spans="1:4" x14ac:dyDescent="0.3">
      <c r="A249" s="333">
        <v>44333</v>
      </c>
      <c r="B249" s="334">
        <v>10101078</v>
      </c>
      <c r="C249" s="335" t="s">
        <v>1170</v>
      </c>
      <c r="D249" s="335">
        <v>7.5</v>
      </c>
    </row>
    <row r="250" spans="1:4" x14ac:dyDescent="0.3">
      <c r="A250" s="333">
        <v>44327</v>
      </c>
      <c r="B250" s="334">
        <v>10103020</v>
      </c>
      <c r="C250" s="335" t="s">
        <v>1216</v>
      </c>
      <c r="D250" s="335">
        <v>22.5</v>
      </c>
    </row>
    <row r="251" spans="1:4" x14ac:dyDescent="0.3">
      <c r="A251" s="333">
        <v>44347</v>
      </c>
      <c r="B251" s="334">
        <v>31052021</v>
      </c>
      <c r="C251" s="335" t="s">
        <v>1111</v>
      </c>
      <c r="D251" s="335">
        <v>45</v>
      </c>
    </row>
    <row r="252" spans="1:4" x14ac:dyDescent="0.3">
      <c r="A252" s="333">
        <v>44326</v>
      </c>
      <c r="B252" s="334">
        <v>68801963</v>
      </c>
      <c r="C252" s="335" t="s">
        <v>116</v>
      </c>
      <c r="D252" s="335">
        <v>7.5</v>
      </c>
    </row>
    <row r="253" spans="1:4" x14ac:dyDescent="0.3">
      <c r="A253" s="333">
        <v>44342</v>
      </c>
      <c r="B253" s="334">
        <v>68801963</v>
      </c>
      <c r="C253" s="335" t="s">
        <v>116</v>
      </c>
      <c r="D253" s="335">
        <v>7.5</v>
      </c>
    </row>
    <row r="254" spans="1:4" x14ac:dyDescent="0.3">
      <c r="A254" s="333">
        <v>44326</v>
      </c>
      <c r="B254" s="334">
        <v>92631597</v>
      </c>
      <c r="C254" s="335" t="s">
        <v>1173</v>
      </c>
      <c r="D254" s="335">
        <v>7.5</v>
      </c>
    </row>
    <row r="255" spans="1:4" x14ac:dyDescent="0.3">
      <c r="A255" s="333">
        <v>44333</v>
      </c>
      <c r="B255" s="334">
        <v>101010101</v>
      </c>
      <c r="C255" s="335" t="s">
        <v>150</v>
      </c>
      <c r="D255" s="335">
        <v>6.64</v>
      </c>
    </row>
    <row r="256" spans="1:4" x14ac:dyDescent="0.3">
      <c r="A256" s="333">
        <v>44321</v>
      </c>
      <c r="B256" s="334">
        <v>101010105</v>
      </c>
      <c r="C256" s="335" t="s">
        <v>1174</v>
      </c>
      <c r="D256" s="335">
        <v>6</v>
      </c>
    </row>
    <row r="257" spans="1:6" x14ac:dyDescent="0.3">
      <c r="A257" s="333">
        <v>44334</v>
      </c>
      <c r="B257" s="334">
        <v>101010142</v>
      </c>
      <c r="C257" s="335" t="s">
        <v>1175</v>
      </c>
      <c r="D257" s="335">
        <v>6.64</v>
      </c>
    </row>
    <row r="258" spans="1:6" x14ac:dyDescent="0.3">
      <c r="A258" s="333">
        <v>44333</v>
      </c>
      <c r="B258" s="334">
        <v>101010160</v>
      </c>
      <c r="C258" s="335" t="s">
        <v>1177</v>
      </c>
      <c r="D258" s="335">
        <v>7.5</v>
      </c>
    </row>
    <row r="259" spans="1:6" x14ac:dyDescent="0.3">
      <c r="A259" s="333">
        <v>44326</v>
      </c>
      <c r="B259" s="334">
        <v>101010170</v>
      </c>
      <c r="C259" s="335" t="s">
        <v>1178</v>
      </c>
      <c r="D259" s="335">
        <v>7.5</v>
      </c>
    </row>
    <row r="260" spans="1:6" x14ac:dyDescent="0.3">
      <c r="A260" s="333">
        <v>44336</v>
      </c>
      <c r="B260" s="334">
        <v>101010171</v>
      </c>
      <c r="C260" s="335" t="s">
        <v>1179</v>
      </c>
      <c r="D260" s="335">
        <v>6</v>
      </c>
    </row>
    <row r="261" spans="1:6" x14ac:dyDescent="0.3">
      <c r="A261" s="333">
        <v>44333</v>
      </c>
      <c r="B261" s="334">
        <v>101010222</v>
      </c>
      <c r="C261" s="335" t="s">
        <v>1180</v>
      </c>
      <c r="D261" s="335">
        <v>7.5</v>
      </c>
    </row>
    <row r="262" spans="1:6" x14ac:dyDescent="0.3">
      <c r="A262" s="333">
        <v>44333</v>
      </c>
      <c r="B262" s="334">
        <v>101010229</v>
      </c>
      <c r="C262" s="335" t="s">
        <v>1181</v>
      </c>
      <c r="D262" s="335">
        <v>6.64</v>
      </c>
    </row>
    <row r="263" spans="1:6" x14ac:dyDescent="0.3">
      <c r="A263" s="333">
        <v>44333</v>
      </c>
      <c r="B263" s="334">
        <v>101010249</v>
      </c>
      <c r="C263" s="335" t="s">
        <v>1182</v>
      </c>
      <c r="D263" s="335">
        <v>7.5</v>
      </c>
    </row>
    <row r="264" spans="1:6" x14ac:dyDescent="0.3">
      <c r="A264" s="333">
        <v>44344</v>
      </c>
      <c r="B264" s="334">
        <v>101020176</v>
      </c>
      <c r="C264" s="335" t="s">
        <v>1183</v>
      </c>
      <c r="D264" s="335">
        <v>7.5</v>
      </c>
    </row>
    <row r="265" spans="1:6" x14ac:dyDescent="0.3">
      <c r="A265" s="333">
        <v>44336</v>
      </c>
      <c r="B265" s="334">
        <v>324143288</v>
      </c>
      <c r="C265" s="335" t="s">
        <v>1184</v>
      </c>
      <c r="D265" s="335">
        <v>-24</v>
      </c>
    </row>
    <row r="266" spans="1:6" x14ac:dyDescent="0.3">
      <c r="A266" s="333">
        <v>44340</v>
      </c>
      <c r="B266" s="334">
        <v>1010047995</v>
      </c>
      <c r="C266" s="335" t="s">
        <v>1185</v>
      </c>
      <c r="D266" s="335" t="s">
        <v>1230</v>
      </c>
    </row>
    <row r="267" spans="1:6" x14ac:dyDescent="0.3">
      <c r="A267" s="333">
        <v>44321</v>
      </c>
      <c r="B267" s="334">
        <v>2012400001</v>
      </c>
      <c r="C267" s="335" t="s">
        <v>1188</v>
      </c>
      <c r="D267" s="335">
        <v>7.5</v>
      </c>
      <c r="E267" t="s">
        <v>1272</v>
      </c>
    </row>
    <row r="268" spans="1:6" ht="15.6" x14ac:dyDescent="0.3">
      <c r="A268" s="333">
        <v>44322</v>
      </c>
      <c r="B268" s="334">
        <v>2012500002</v>
      </c>
      <c r="C268" s="335" t="s">
        <v>1188</v>
      </c>
      <c r="D268" s="335">
        <v>14.14</v>
      </c>
      <c r="E268" s="330" t="s">
        <v>1285</v>
      </c>
      <c r="F268" s="330" t="s">
        <v>1318</v>
      </c>
    </row>
    <row r="269" spans="1:6" x14ac:dyDescent="0.3">
      <c r="A269" s="333">
        <v>44327</v>
      </c>
      <c r="B269" s="334">
        <v>2013000001</v>
      </c>
      <c r="C269" s="335" t="s">
        <v>1188</v>
      </c>
      <c r="D269" s="335">
        <v>7.5</v>
      </c>
      <c r="E269" t="s">
        <v>1201</v>
      </c>
    </row>
    <row r="270" spans="1:6" x14ac:dyDescent="0.3">
      <c r="A270" s="333">
        <v>44340</v>
      </c>
      <c r="B270" s="334">
        <v>2014100001</v>
      </c>
      <c r="C270" s="335" t="s">
        <v>1188</v>
      </c>
      <c r="D270" s="335">
        <v>13.28</v>
      </c>
      <c r="E270" t="s">
        <v>1202</v>
      </c>
    </row>
    <row r="271" spans="1:6" x14ac:dyDescent="0.3">
      <c r="A271" s="333">
        <v>44342</v>
      </c>
      <c r="B271" s="334">
        <v>2014500002</v>
      </c>
      <c r="C271" s="335" t="s">
        <v>1188</v>
      </c>
      <c r="D271" s="335">
        <v>15</v>
      </c>
      <c r="E271" t="s">
        <v>1273</v>
      </c>
      <c r="F271" t="s">
        <v>1206</v>
      </c>
    </row>
    <row r="272" spans="1:6" x14ac:dyDescent="0.3">
      <c r="A272" s="333">
        <v>44333</v>
      </c>
      <c r="B272" s="334">
        <v>7405229557</v>
      </c>
      <c r="C272" s="335" t="s">
        <v>346</v>
      </c>
      <c r="D272" s="335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platby</vt:lpstr>
      <vt:lpstr>12dec</vt:lpstr>
      <vt:lpstr>11november</vt:lpstr>
      <vt:lpstr>10oktober</vt:lpstr>
      <vt:lpstr>9september</vt:lpstr>
      <vt:lpstr>8august</vt:lpstr>
      <vt:lpstr>7jul</vt:lpstr>
      <vt:lpstr>6jun</vt:lpstr>
      <vt:lpstr>5maj</vt:lpstr>
      <vt:lpstr>4april</vt:lpstr>
      <vt:lpstr>3marec</vt:lpstr>
      <vt:lpstr>2febr</vt:lpstr>
      <vt:lpstr>1janu</vt:lpstr>
    </vt:vector>
  </TitlesOfParts>
  <Company>ZSR-ZT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Stefanko.Jaroslav</dc:creator>
  <cp:lastModifiedBy>Stefanko.Jaroslav</cp:lastModifiedBy>
  <cp:lastPrinted>2021-10-01T05:15:27Z</cp:lastPrinted>
  <dcterms:created xsi:type="dcterms:W3CDTF">2021-01-13T07:11:47Z</dcterms:created>
  <dcterms:modified xsi:type="dcterms:W3CDTF">2022-01-05T16:57:03Z</dcterms:modified>
</cp:coreProperties>
</file>